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97916E2F-995A-4857-BEC9-47D2E0A820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Kerosene'!$A$4:$BK$58</definedName>
    <definedName name="_xlnm._FilterDatabase" localSheetId="0" hidden="1">'Litre of Kerosene'!$A$3:$BL$57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M42" i="1" l="1"/>
  <c r="BL42" i="1"/>
  <c r="BM41" i="1"/>
  <c r="BL41" i="1"/>
  <c r="BM40" i="1"/>
  <c r="BL40" i="1"/>
  <c r="BM39" i="1"/>
  <c r="BL39" i="1"/>
  <c r="BM38" i="1"/>
  <c r="BL38" i="1"/>
  <c r="BM37" i="1"/>
  <c r="BL37" i="1"/>
  <c r="BM36" i="1"/>
  <c r="BL36" i="1"/>
  <c r="BM35" i="1"/>
  <c r="BL35" i="1"/>
  <c r="BM34" i="1"/>
  <c r="BL34" i="1"/>
  <c r="BM33" i="1"/>
  <c r="BL33" i="1"/>
  <c r="BM32" i="1"/>
  <c r="BL32" i="1"/>
  <c r="BM31" i="1"/>
  <c r="BL31" i="1"/>
  <c r="BM30" i="1"/>
  <c r="BL30" i="1"/>
  <c r="BM29" i="1"/>
  <c r="BL29" i="1"/>
  <c r="BM28" i="1"/>
  <c r="BL28" i="1"/>
  <c r="BM27" i="1"/>
  <c r="BL27" i="1"/>
  <c r="BM26" i="1"/>
  <c r="BL26" i="1"/>
  <c r="BM25" i="1"/>
  <c r="BL25" i="1"/>
  <c r="BM24" i="1"/>
  <c r="BL24" i="1"/>
  <c r="BM23" i="1"/>
  <c r="BL23" i="1"/>
  <c r="BM22" i="1"/>
  <c r="BL22" i="1"/>
  <c r="BM21" i="1"/>
  <c r="BL21" i="1"/>
  <c r="BM20" i="1"/>
  <c r="BL20" i="1"/>
  <c r="BM19" i="1"/>
  <c r="BL19" i="1"/>
  <c r="BM18" i="1"/>
  <c r="BL18" i="1"/>
  <c r="BM17" i="1"/>
  <c r="BL17" i="1"/>
  <c r="BM16" i="1"/>
  <c r="BL16" i="1"/>
  <c r="BM15" i="1"/>
  <c r="BL15" i="1"/>
  <c r="BM14" i="1"/>
  <c r="BL14" i="1"/>
  <c r="BM13" i="1"/>
  <c r="BL13" i="1"/>
  <c r="BM12" i="1"/>
  <c r="BL12" i="1"/>
  <c r="BM11" i="1"/>
  <c r="BL11" i="1"/>
  <c r="BM10" i="1"/>
  <c r="BL10" i="1"/>
  <c r="BM9" i="1"/>
  <c r="BL9" i="1"/>
  <c r="BM8" i="1"/>
  <c r="BL8" i="1"/>
  <c r="BM7" i="1"/>
  <c r="BL7" i="1"/>
  <c r="BM6" i="1"/>
  <c r="BL6" i="1"/>
  <c r="BM5" i="1"/>
  <c r="BL5" i="1"/>
  <c r="BM42" i="2"/>
  <c r="BL42" i="2"/>
  <c r="BM41" i="2"/>
  <c r="BL41" i="2"/>
  <c r="BM40" i="2"/>
  <c r="BL40" i="2"/>
  <c r="BM39" i="2"/>
  <c r="BL39" i="2"/>
  <c r="BM38" i="2"/>
  <c r="BL38" i="2"/>
  <c r="BM37" i="2"/>
  <c r="BL37" i="2"/>
  <c r="BM36" i="2"/>
  <c r="BL36" i="2"/>
  <c r="BM35" i="2"/>
  <c r="BL35" i="2"/>
  <c r="BM34" i="2"/>
  <c r="BL34" i="2"/>
  <c r="BM33" i="2"/>
  <c r="BL33" i="2"/>
  <c r="BM32" i="2"/>
  <c r="BL32" i="2"/>
  <c r="BM31" i="2"/>
  <c r="BL31" i="2"/>
  <c r="BM30" i="2"/>
  <c r="BL30" i="2"/>
  <c r="BM29" i="2"/>
  <c r="BL29" i="2"/>
  <c r="BM28" i="2"/>
  <c r="BL28" i="2"/>
  <c r="BM27" i="2"/>
  <c r="BL27" i="2"/>
  <c r="BM26" i="2"/>
  <c r="BL26" i="2"/>
  <c r="BM25" i="2"/>
  <c r="BL25" i="2"/>
  <c r="BM24" i="2"/>
  <c r="BL24" i="2"/>
  <c r="BM23" i="2"/>
  <c r="BL23" i="2"/>
  <c r="BM22" i="2"/>
  <c r="BL22" i="2"/>
  <c r="BM21" i="2"/>
  <c r="BL21" i="2"/>
  <c r="BM20" i="2"/>
  <c r="BL20" i="2"/>
  <c r="BM19" i="2"/>
  <c r="BL19" i="2"/>
  <c r="BM18" i="2"/>
  <c r="BL18" i="2"/>
  <c r="BM17" i="2"/>
  <c r="BL17" i="2"/>
  <c r="BM16" i="2"/>
  <c r="BL16" i="2"/>
  <c r="BM15" i="2"/>
  <c r="BL15" i="2"/>
  <c r="BM14" i="2"/>
  <c r="BL14" i="2"/>
  <c r="BM13" i="2"/>
  <c r="BL13" i="2"/>
  <c r="BM12" i="2"/>
  <c r="BL12" i="2"/>
  <c r="BM11" i="2"/>
  <c r="BL11" i="2"/>
  <c r="BM10" i="2"/>
  <c r="BL10" i="2"/>
  <c r="BM9" i="2"/>
  <c r="BL9" i="2"/>
  <c r="BM8" i="2"/>
  <c r="BL8" i="2"/>
  <c r="BM7" i="2"/>
  <c r="BL7" i="2"/>
  <c r="BM6" i="2"/>
  <c r="BL6" i="2"/>
  <c r="BM5" i="2"/>
  <c r="BL5" i="2"/>
  <c r="BI42" i="2"/>
  <c r="BJ42" i="2"/>
  <c r="BK42" i="2"/>
  <c r="BI42" i="1"/>
  <c r="BJ42" i="1"/>
  <c r="BJ43" i="1" s="1"/>
  <c r="BK42" i="1"/>
  <c r="BH42" i="2"/>
  <c r="BH42" i="1"/>
  <c r="BI43" i="2" l="1"/>
  <c r="BJ43" i="2"/>
  <c r="BI43" i="1"/>
  <c r="BK43" i="2"/>
  <c r="BK43" i="1"/>
  <c r="BE42" i="2"/>
  <c r="BF42" i="2"/>
  <c r="BG42" i="2"/>
  <c r="BH43" i="2" s="1"/>
  <c r="BA42" i="1"/>
  <c r="BB42" i="1"/>
  <c r="BC42" i="1"/>
  <c r="BD42" i="1"/>
  <c r="BE42" i="1"/>
  <c r="BF42" i="1"/>
  <c r="BG42" i="1"/>
  <c r="BH43" i="1" s="1"/>
  <c r="BA42" i="2"/>
  <c r="BB42" i="2"/>
  <c r="BC42" i="2"/>
  <c r="BD42" i="2"/>
  <c r="AZ42" i="1"/>
  <c r="AY42" i="1"/>
  <c r="BK44" i="1" s="1"/>
  <c r="AZ42" i="2"/>
  <c r="AY42" i="2"/>
  <c r="BK44" i="2" s="1"/>
  <c r="AX42" i="1"/>
  <c r="BJ44" i="1" s="1"/>
  <c r="AX42" i="2"/>
  <c r="BJ44" i="2" s="1"/>
  <c r="AV42" i="2"/>
  <c r="BH44" i="2" s="1"/>
  <c r="AW42" i="2"/>
  <c r="BI44" i="2" s="1"/>
  <c r="AV42" i="1"/>
  <c r="BH44" i="1" s="1"/>
  <c r="AW42" i="1"/>
  <c r="BI44" i="1" s="1"/>
  <c r="AT42" i="2"/>
  <c r="AU42" i="2"/>
  <c r="AT42" i="1"/>
  <c r="AU42" i="1"/>
  <c r="AS42" i="2"/>
  <c r="AT43" i="2" s="1"/>
  <c r="AS42" i="1"/>
  <c r="AR42" i="2"/>
  <c r="AR42" i="1"/>
  <c r="AQ42" i="2"/>
  <c r="AQ42" i="1"/>
  <c r="AP42" i="1"/>
  <c r="AP42" i="2"/>
  <c r="AO42" i="2"/>
  <c r="AO42" i="1"/>
  <c r="AN42" i="2"/>
  <c r="AN42" i="1"/>
  <c r="AM42" i="2"/>
  <c r="AM42" i="1"/>
  <c r="AL42" i="2"/>
  <c r="AL42" i="1"/>
  <c r="AK42" i="2"/>
  <c r="AK42" i="1"/>
  <c r="AJ42" i="2"/>
  <c r="AJ42" i="1"/>
  <c r="AI42" i="2"/>
  <c r="AI42" i="1"/>
  <c r="AD42" i="2"/>
  <c r="AE42" i="2"/>
  <c r="AF42" i="2"/>
  <c r="AG42" i="2"/>
  <c r="AH42" i="2"/>
  <c r="AH42" i="1"/>
  <c r="AG42" i="1"/>
  <c r="AF42" i="1"/>
  <c r="AE42" i="1"/>
  <c r="AD42" i="1"/>
  <c r="AC42" i="1"/>
  <c r="AC42" i="2"/>
  <c r="AB42" i="2"/>
  <c r="AB42" i="1"/>
  <c r="AA42" i="2"/>
  <c r="AA42" i="1"/>
  <c r="Z42" i="2"/>
  <c r="AL44" i="2" s="1"/>
  <c r="Y42" i="2"/>
  <c r="Z42" i="1"/>
  <c r="Y42" i="1"/>
  <c r="X42" i="1"/>
  <c r="X42" i="2"/>
  <c r="W42" i="1"/>
  <c r="W42" i="2"/>
  <c r="V42" i="2"/>
  <c r="V42" i="1"/>
  <c r="AH44" i="1" s="1"/>
  <c r="U42" i="2"/>
  <c r="U42" i="1"/>
  <c r="T42" i="2"/>
  <c r="T42" i="1"/>
  <c r="S42" i="1"/>
  <c r="S42" i="2"/>
  <c r="R42" i="2"/>
  <c r="R42" i="1"/>
  <c r="Q42" i="2"/>
  <c r="Q42" i="1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E42" i="1"/>
  <c r="F42" i="1"/>
  <c r="G42" i="1"/>
  <c r="H42" i="1"/>
  <c r="I42" i="1"/>
  <c r="J42" i="1"/>
  <c r="K42" i="1"/>
  <c r="L42" i="1"/>
  <c r="X44" i="1" s="1"/>
  <c r="M42" i="1"/>
  <c r="N42" i="1"/>
  <c r="Z44" i="1" s="1"/>
  <c r="O42" i="1"/>
  <c r="P42" i="1"/>
  <c r="D42" i="1"/>
  <c r="BF43" i="1" l="1"/>
  <c r="BB43" i="1"/>
  <c r="BB44" i="1"/>
  <c r="BF44" i="1"/>
  <c r="BA44" i="1"/>
  <c r="BC44" i="1"/>
  <c r="BE43" i="1"/>
  <c r="BE44" i="2"/>
  <c r="BF43" i="2"/>
  <c r="BF44" i="2"/>
  <c r="AA44" i="2"/>
  <c r="BG44" i="2"/>
  <c r="BG43" i="2"/>
  <c r="BA43" i="1"/>
  <c r="BE44" i="1"/>
  <c r="BG44" i="1"/>
  <c r="BE43" i="2"/>
  <c r="BD43" i="1"/>
  <c r="BD44" i="1"/>
  <c r="BG43" i="1"/>
  <c r="BC43" i="1"/>
  <c r="AF43" i="2"/>
  <c r="AQ43" i="2"/>
  <c r="BC43" i="2"/>
  <c r="BA44" i="2"/>
  <c r="BA43" i="2"/>
  <c r="AC43" i="2"/>
  <c r="BB43" i="2"/>
  <c r="BC44" i="2"/>
  <c r="BD43" i="2"/>
  <c r="BB44" i="2"/>
  <c r="AS44" i="2"/>
  <c r="P43" i="2"/>
  <c r="U43" i="2"/>
  <c r="V43" i="2"/>
  <c r="AV44" i="2"/>
  <c r="AZ44" i="2"/>
  <c r="W44" i="1"/>
  <c r="U43" i="1"/>
  <c r="AB44" i="1"/>
  <c r="AP44" i="1"/>
  <c r="AD43" i="1"/>
  <c r="AK43" i="1"/>
  <c r="AM44" i="1"/>
  <c r="AS44" i="1"/>
  <c r="P43" i="1"/>
  <c r="I43" i="1"/>
  <c r="AH43" i="1"/>
  <c r="BD44" i="2"/>
  <c r="AB44" i="2"/>
  <c r="J43" i="2"/>
  <c r="S43" i="2"/>
  <c r="X43" i="2"/>
  <c r="R44" i="1"/>
  <c r="S43" i="1"/>
  <c r="X43" i="1"/>
  <c r="AK44" i="1"/>
  <c r="AJ43" i="1"/>
  <c r="AD44" i="2"/>
  <c r="AV43" i="1"/>
  <c r="AH44" i="2"/>
  <c r="AP44" i="2"/>
  <c r="P44" i="2"/>
  <c r="F43" i="2"/>
  <c r="O43" i="2"/>
  <c r="U44" i="2"/>
  <c r="AR44" i="2"/>
  <c r="AD43" i="2"/>
  <c r="AJ43" i="2"/>
  <c r="AI43" i="2"/>
  <c r="AK43" i="2"/>
  <c r="AN43" i="2"/>
  <c r="AV43" i="2"/>
  <c r="AW43" i="2"/>
  <c r="AZ43" i="2"/>
  <c r="K43" i="2"/>
  <c r="AA43" i="2"/>
  <c r="AT44" i="2"/>
  <c r="AU44" i="2"/>
  <c r="AU43" i="2"/>
  <c r="Q44" i="2"/>
  <c r="Y44" i="2"/>
  <c r="AM44" i="2"/>
  <c r="AM43" i="2"/>
  <c r="AL43" i="2"/>
  <c r="AY43" i="2"/>
  <c r="E43" i="2"/>
  <c r="H43" i="2"/>
  <c r="L43" i="2"/>
  <c r="T43" i="2"/>
  <c r="AB43" i="2"/>
  <c r="AX44" i="2"/>
  <c r="AO44" i="2"/>
  <c r="W43" i="2"/>
  <c r="AP43" i="2"/>
  <c r="I43" i="2"/>
  <c r="R44" i="2"/>
  <c r="T44" i="2"/>
  <c r="V44" i="2"/>
  <c r="X44" i="2"/>
  <c r="Z44" i="2"/>
  <c r="AE44" i="2"/>
  <c r="AF44" i="2"/>
  <c r="AI44" i="2"/>
  <c r="AH43" i="2"/>
  <c r="AC44" i="2"/>
  <c r="AG44" i="2"/>
  <c r="AJ44" i="2"/>
  <c r="AE43" i="2"/>
  <c r="AW44" i="2"/>
  <c r="AY44" i="2"/>
  <c r="Z43" i="2"/>
  <c r="AG43" i="2"/>
  <c r="AR43" i="2"/>
  <c r="N43" i="2"/>
  <c r="G43" i="2"/>
  <c r="R43" i="2"/>
  <c r="Y43" i="2"/>
  <c r="AN44" i="2"/>
  <c r="AK44" i="2"/>
  <c r="AQ44" i="2"/>
  <c r="AO43" i="2"/>
  <c r="AS43" i="2"/>
  <c r="AX43" i="2"/>
  <c r="M43" i="2"/>
  <c r="Q43" i="2"/>
  <c r="S44" i="2"/>
  <c r="W44" i="2"/>
  <c r="AN43" i="1"/>
  <c r="AT43" i="1"/>
  <c r="F43" i="1"/>
  <c r="O43" i="1"/>
  <c r="AL43" i="1"/>
  <c r="AO44" i="1"/>
  <c r="AQ43" i="1"/>
  <c r="AS43" i="1"/>
  <c r="AY44" i="1"/>
  <c r="AB43" i="1"/>
  <c r="AF44" i="1"/>
  <c r="AX44" i="1"/>
  <c r="L43" i="1"/>
  <c r="Q44" i="1"/>
  <c r="V43" i="1"/>
  <c r="AC43" i="1"/>
  <c r="AL44" i="1"/>
  <c r="AU44" i="1"/>
  <c r="AW43" i="1"/>
  <c r="H43" i="1"/>
  <c r="M43" i="1"/>
  <c r="V44" i="1"/>
  <c r="R43" i="1"/>
  <c r="AQ44" i="1"/>
  <c r="AJ44" i="1"/>
  <c r="AX43" i="1"/>
  <c r="N43" i="1"/>
  <c r="P44" i="1"/>
  <c r="K43" i="1"/>
  <c r="S44" i="1"/>
  <c r="AI44" i="1"/>
  <c r="AA43" i="1"/>
  <c r="AM43" i="1"/>
  <c r="AZ44" i="1"/>
  <c r="AR43" i="1"/>
  <c r="E43" i="1"/>
  <c r="J43" i="1"/>
  <c r="T44" i="1"/>
  <c r="Q43" i="1"/>
  <c r="AC44" i="1"/>
  <c r="AF43" i="1"/>
  <c r="AR44" i="1"/>
  <c r="AI43" i="1"/>
  <c r="AU43" i="1"/>
  <c r="AY43" i="1"/>
  <c r="AZ43" i="1"/>
  <c r="G43" i="1"/>
  <c r="AA44" i="1"/>
  <c r="Y44" i="1"/>
  <c r="W43" i="1"/>
  <c r="AT44" i="1"/>
  <c r="U44" i="1"/>
  <c r="T43" i="1"/>
  <c r="AG44" i="1"/>
  <c r="AE44" i="1"/>
  <c r="Z43" i="1"/>
  <c r="AV44" i="1"/>
  <c r="AW44" i="1"/>
  <c r="AP43" i="1"/>
  <c r="AG43" i="1"/>
  <c r="AD44" i="1"/>
  <c r="Y43" i="1"/>
  <c r="AN44" i="1"/>
  <c r="AE43" i="1"/>
  <c r="AO43" i="1"/>
</calcChain>
</file>

<file path=xl/sharedStrings.xml><?xml version="1.0" encoding="utf-8"?>
<sst xmlns="http://schemas.openxmlformats.org/spreadsheetml/2006/main" count="255" uniqueCount="51">
  <si>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</si>
  <si>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</si>
  <si>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</si>
  <si>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</si>
  <si>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</si>
  <si>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</si>
  <si>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</si>
  <si>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</si>
  <si>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</si>
  <si>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</si>
  <si>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</si>
  <si>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</si>
  <si>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</si>
  <si>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</si>
  <si>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</si>
  <si>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</si>
  <si>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</si>
  <si>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</si>
  <si>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</si>
  <si>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</si>
  <si>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</si>
  <si>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</si>
  <si>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</si>
  <si>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</si>
  <si>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</si>
  <si>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</si>
  <si>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</si>
  <si>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</si>
  <si>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</si>
  <si>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</si>
  <si>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</si>
  <si>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</si>
  <si>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</si>
  <si>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</si>
  <si>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</si>
  <si>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</si>
  <si>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</si>
  <si>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</si>
  <si>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</si>
  <si>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</si>
  <si>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</si>
  <si>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</si>
  <si>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</si>
  <si>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</si>
  <si>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</si>
  <si>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</si>
  <si>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</si>
  <si>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MARCH 2020</t>
  </si>
  <si>
    <t>STATES WITH THE LOWEST AVERAGE PRICES IN MARCH 2020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</si>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</sst>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73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2" fontId="21" fillId="0" borderId="2" xfId="5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0" fontId="5" fillId="0" borderId="0" xfId="0" applyFont="1"/>
    <xf numFmtId="17" fontId="22" fillId="2" borderId="1" xfId="1" applyNumberFormat="1" applyFont="1" applyFill="1" applyBorder="1" applyAlignment="1">
      <alignment horizontal="center"/>
    </xf>
    <xf numFmtId="2" fontId="22" fillId="0" borderId="2" xfId="3" applyNumberFormat="1" applyFont="1" applyFill="1" applyBorder="1" applyAlignment="1">
      <alignment horizontal="right" wrapText="1"/>
    </xf>
    <xf numFmtId="0" fontId="16" fillId="0" borderId="0" xfId="0" applyFont="1"/>
    <xf numFmtId="2" fontId="23" fillId="0" borderId="2" xfId="3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23" fillId="0" borderId="2" xfId="3" applyNumberFormat="1" applyFont="1" applyBorder="1" applyAlignment="1">
      <alignment horizontal="right" wrapText="1"/>
    </xf>
    <xf numFmtId="2" fontId="4" fillId="0" borderId="3" xfId="3" applyNumberFormat="1" applyFont="1" applyFill="1" applyBorder="1" applyAlignment="1">
      <alignment horizontal="right" wrapText="1"/>
    </xf>
    <xf numFmtId="2" fontId="4" fillId="0" borderId="3" xfId="5" applyNumberFormat="1" applyFont="1" applyFill="1" applyBorder="1" applyAlignment="1">
      <alignment horizontal="right" wrapText="1"/>
    </xf>
    <xf numFmtId="2" fontId="4" fillId="0" borderId="0" xfId="3" applyNumberFormat="1" applyFont="1" applyFill="1" applyBorder="1" applyAlignment="1">
      <alignment horizontal="right" wrapText="1"/>
    </xf>
    <xf numFmtId="2" fontId="23" fillId="0" borderId="3" xfId="3" applyNumberFormat="1" applyFont="1" applyFill="1" applyBorder="1" applyAlignment="1">
      <alignment horizontal="right" wrapText="1"/>
    </xf>
    <xf numFmtId="2" fontId="23" fillId="0" borderId="0" xfId="3" applyNumberFormat="1" applyFont="1" applyFill="1" applyBorder="1" applyAlignment="1">
      <alignment horizontal="right" wrapText="1"/>
    </xf>
    <xf numFmtId="2" fontId="23" fillId="0" borderId="2" xfId="5" applyNumberFormat="1" applyFont="1" applyBorder="1" applyAlignment="1">
      <alignment horizontal="right" wrapText="1"/>
    </xf>
    <xf numFmtId="0" fontId="24" fillId="0" borderId="7" xfId="0" applyFont="1" applyBorder="1"/>
    <xf numFmtId="0" fontId="25" fillId="4" borderId="7" xfId="0" applyFont="1" applyFill="1" applyBorder="1" applyAlignment="1">
      <alignment horizontal="center"/>
    </xf>
    <xf numFmtId="2" fontId="24" fillId="0" borderId="7" xfId="0" applyNumberFormat="1" applyFont="1" applyBorder="1" applyAlignment="1">
      <alignment horizontal="center"/>
    </xf>
    <xf numFmtId="2" fontId="26" fillId="4" borderId="0" xfId="0" applyNumberFormat="1" applyFont="1" applyFill="1" applyAlignment="1">
      <alignment horizontal="center" vertical="center" wrapText="1"/>
    </xf>
    <xf numFmtId="165" fontId="26" fillId="4" borderId="0" xfId="0" applyNumberFormat="1" applyFont="1" applyFill="1" applyAlignment="1">
      <alignment horizontal="right" vertical="center"/>
    </xf>
    <xf numFmtId="165" fontId="26" fillId="4" borderId="7" xfId="0" applyNumberFormat="1" applyFont="1" applyFill="1" applyBorder="1" applyAlignment="1">
      <alignment horizontal="right" vertical="center" wrapText="1"/>
    </xf>
    <xf numFmtId="0" fontId="24" fillId="0" borderId="7" xfId="0" applyFont="1" applyBorder="1" applyAlignment="1">
      <alignment horizontal="center"/>
    </xf>
    <xf numFmtId="0" fontId="27" fillId="0" borderId="7" xfId="0" applyFont="1" applyBorder="1"/>
    <xf numFmtId="0" fontId="27" fillId="0" borderId="0" xfId="0" applyFont="1"/>
  </cellXfs>
  <cellStyles count="12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4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M72"/>
  <sheetViews>
    <sheetView tabSelected="1" zoomScale="106" zoomScaleNormal="106" workbookViewId="0">
      <pane xSplit="1" ySplit="4" topLeftCell="BI39" activePane="bottomRight" state="frozen"/>
      <selection activeCell="BL1" sqref="BL1:BM1048576"/>
      <selection pane="topRight" activeCell="BL1" sqref="BL1:BM1048576"/>
      <selection pane="bottomLeft" activeCell="BL1" sqref="BL1:BM1048576"/>
      <selection pane="bottomRight" activeCell="BT25" sqref="BT25"/>
    </sheetView>
  </sheetViews>
  <sheetFormatPr defaultRowHeight="15" x14ac:dyDescent="0.25"/>
  <cols>
    <col min="1" max="1" width="25.28515625" customWidth="1"/>
    <col min="2" max="2" width="11.42578125" customWidth="1"/>
    <col min="3" max="3" width="8.85546875" customWidth="1"/>
    <col min="7" max="18" width="9.140625" customWidth="1"/>
    <col min="34" max="34" width="9.42578125" style="32" customWidth="1"/>
    <col min="44" max="44" width="9.5703125" bestFit="1" customWidth="1"/>
    <col min="55" max="58" width="9.140625" style="50"/>
    <col min="64" max="65" width="29" style="70" customWidth="1"/>
  </cols>
  <sheetData>
    <row r="2" spans="1:65" x14ac:dyDescent="0.25">
      <c r="BL2" s="64"/>
      <c r="BM2" s="64"/>
    </row>
    <row r="3" spans="1:65" ht="20.25" customHeight="1" x14ac:dyDescent="0.35">
      <c r="C3" s="13" t="s">
        <v>46</v>
      </c>
      <c r="BL3" s="65" t="s">
        <v>49</v>
      </c>
      <c r="BM3" s="65" t="s">
        <v>50</v>
      </c>
    </row>
    <row r="4" spans="1:65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8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8">
        <v>43770</v>
      </c>
      <c r="BE4" s="8">
        <v>43800</v>
      </c>
      <c r="BF4" s="8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51">
        <v>43983</v>
      </c>
      <c r="BL4" s="65"/>
      <c r="BM4" s="65"/>
    </row>
    <row r="5" spans="1:65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46">
        <v>356.66666666666703</v>
      </c>
      <c r="AZ5" s="46">
        <v>388.33333333333337</v>
      </c>
      <c r="BA5" s="3">
        <v>375.55</v>
      </c>
      <c r="BB5" s="48">
        <v>378.5</v>
      </c>
      <c r="BC5" s="49">
        <v>353.33333333333297</v>
      </c>
      <c r="BD5" s="56">
        <v>350</v>
      </c>
      <c r="BE5" s="49">
        <v>359.555555555556</v>
      </c>
      <c r="BF5" s="56">
        <v>362.70833333333297</v>
      </c>
      <c r="BG5" s="55">
        <v>371.66666666666703</v>
      </c>
      <c r="BH5" s="57">
        <v>384.44444444444446</v>
      </c>
      <c r="BI5" s="58">
        <v>392.22</v>
      </c>
      <c r="BJ5" s="57">
        <v>387.5</v>
      </c>
      <c r="BK5" s="63">
        <v>348.43750000000006</v>
      </c>
      <c r="BL5" s="66">
        <f>(BK5-AY5)/AY5*100</f>
        <v>-2.3072429906542884</v>
      </c>
      <c r="BM5" s="66">
        <f>(BK5-BJ5)/BJ5*100</f>
        <v>-10.080645161290308</v>
      </c>
    </row>
    <row r="6" spans="1:65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46">
        <v>250</v>
      </c>
      <c r="AZ6" s="46">
        <v>250</v>
      </c>
      <c r="BA6" s="46">
        <v>245.5</v>
      </c>
      <c r="BB6" s="46">
        <v>245.83333333333334</v>
      </c>
      <c r="BC6" s="49">
        <v>253</v>
      </c>
      <c r="BD6" s="56">
        <v>286.66666666666703</v>
      </c>
      <c r="BE6" s="49">
        <v>273.33333333333297</v>
      </c>
      <c r="BF6" s="49">
        <v>276.33333333333297</v>
      </c>
      <c r="BG6" s="55">
        <v>288.88888888888903</v>
      </c>
      <c r="BH6" s="57">
        <v>313.33333333333297</v>
      </c>
      <c r="BI6" s="59">
        <v>333.33</v>
      </c>
      <c r="BJ6" s="57">
        <v>270</v>
      </c>
      <c r="BK6" s="63">
        <v>291.66666666666669</v>
      </c>
      <c r="BL6" s="66">
        <f t="shared" ref="BL6:BL42" si="0">(BK6-AY6)/AY6*100</f>
        <v>16.666666666666675</v>
      </c>
      <c r="BM6" s="66">
        <f t="shared" ref="BM6:BM42" si="1">(BK6-BJ6)/BJ6*100</f>
        <v>8.0246913580246986</v>
      </c>
    </row>
    <row r="7" spans="1:65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46">
        <v>329.16666666666669</v>
      </c>
      <c r="AZ7" s="46">
        <v>338.88888888888897</v>
      </c>
      <c r="BA7" s="46">
        <v>341.11</v>
      </c>
      <c r="BB7" s="46">
        <v>327.08333333333297</v>
      </c>
      <c r="BC7" s="49">
        <v>324.99799999999993</v>
      </c>
      <c r="BD7" s="56">
        <v>353.125</v>
      </c>
      <c r="BE7" s="49">
        <v>360.20833333333297</v>
      </c>
      <c r="BF7" s="56">
        <v>347.777777777778</v>
      </c>
      <c r="BG7" s="55">
        <v>352.222222222222</v>
      </c>
      <c r="BH7" s="57">
        <v>402.77777777777783</v>
      </c>
      <c r="BI7" s="58">
        <v>350</v>
      </c>
      <c r="BJ7" s="57">
        <v>370.83333333333337</v>
      </c>
      <c r="BK7" s="63">
        <v>298.857142857143</v>
      </c>
      <c r="BL7" s="66">
        <f t="shared" si="0"/>
        <v>-9.2079566003616247</v>
      </c>
      <c r="BM7" s="66">
        <f t="shared" si="1"/>
        <v>-19.409309791332234</v>
      </c>
    </row>
    <row r="8" spans="1:65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46">
        <v>356.66666666666703</v>
      </c>
      <c r="AZ8" s="46">
        <v>336.07390873015891</v>
      </c>
      <c r="BA8" s="46">
        <v>328.61</v>
      </c>
      <c r="BB8" s="46">
        <v>325.777777777778</v>
      </c>
      <c r="BC8" s="49">
        <v>327.77666666666664</v>
      </c>
      <c r="BD8" s="56">
        <v>323.61111111111114</v>
      </c>
      <c r="BE8" s="49">
        <v>331.81818181818187</v>
      </c>
      <c r="BF8" s="56">
        <v>326.38888888888891</v>
      </c>
      <c r="BG8" s="55">
        <v>333.33333333333343</v>
      </c>
      <c r="BH8" s="57">
        <v>302.77777777777777</v>
      </c>
      <c r="BI8" s="60">
        <v>325</v>
      </c>
      <c r="BJ8" s="57">
        <v>300</v>
      </c>
      <c r="BK8" s="63">
        <v>322.22222222222229</v>
      </c>
      <c r="BL8" s="66">
        <f t="shared" si="0"/>
        <v>-9.6573208722742159</v>
      </c>
      <c r="BM8" s="66">
        <f t="shared" si="1"/>
        <v>7.4074074074074279</v>
      </c>
    </row>
    <row r="9" spans="1:65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46">
        <v>381.25</v>
      </c>
      <c r="AZ9" s="46">
        <v>357.14285714285717</v>
      </c>
      <c r="BA9" s="46">
        <v>341.42</v>
      </c>
      <c r="BB9" s="46">
        <v>330.16666666666703</v>
      </c>
      <c r="BC9" s="49">
        <v>326.66666666666703</v>
      </c>
      <c r="BD9" s="56">
        <v>326.66666666666669</v>
      </c>
      <c r="BE9" s="49">
        <v>330.33333333333297</v>
      </c>
      <c r="BF9" s="56">
        <v>346.66666666666669</v>
      </c>
      <c r="BG9" s="55">
        <v>350</v>
      </c>
      <c r="BH9" s="57">
        <v>335.18518518518528</v>
      </c>
      <c r="BI9" s="60">
        <v>335.56</v>
      </c>
      <c r="BJ9" s="57">
        <v>340.00000000000006</v>
      </c>
      <c r="BK9" s="63">
        <v>320.51282051282055</v>
      </c>
      <c r="BL9" s="66">
        <f t="shared" si="0"/>
        <v>-15.931063472047068</v>
      </c>
      <c r="BM9" s="66">
        <f t="shared" si="1"/>
        <v>-5.7315233785822057</v>
      </c>
    </row>
    <row r="10" spans="1:65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46">
        <v>324.07407407407413</v>
      </c>
      <c r="AZ10" s="46">
        <v>345.2380952380953</v>
      </c>
      <c r="BA10" s="46">
        <v>356.42</v>
      </c>
      <c r="BB10" s="46">
        <v>296.19047619047598</v>
      </c>
      <c r="BC10" s="49">
        <v>325.67</v>
      </c>
      <c r="BD10" s="56">
        <v>336.60256410256414</v>
      </c>
      <c r="BE10" s="49">
        <v>333.96825396825398</v>
      </c>
      <c r="BF10" s="56">
        <v>325.00000000000006</v>
      </c>
      <c r="BG10" s="55">
        <v>335.555555555556</v>
      </c>
      <c r="BH10" s="57">
        <v>297.22222222222223</v>
      </c>
      <c r="BI10" s="60">
        <v>316.67</v>
      </c>
      <c r="BJ10" s="57">
        <v>274.07407407407413</v>
      </c>
      <c r="BK10" s="63">
        <v>320</v>
      </c>
      <c r="BL10" s="66">
        <f t="shared" si="0"/>
        <v>-1.2571428571428751</v>
      </c>
      <c r="BM10" s="66">
        <f t="shared" si="1"/>
        <v>16.756756756756733</v>
      </c>
    </row>
    <row r="11" spans="1:65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46">
        <v>356.66666666666703</v>
      </c>
      <c r="AZ11" s="46">
        <v>332.777777777778</v>
      </c>
      <c r="BA11" s="46">
        <v>325.92</v>
      </c>
      <c r="BB11" s="46">
        <v>334.52380952380958</v>
      </c>
      <c r="BC11" s="49">
        <v>345.31062499999996</v>
      </c>
      <c r="BD11" s="56">
        <v>329.48717948717956</v>
      </c>
      <c r="BE11" s="49">
        <v>322.61904761904765</v>
      </c>
      <c r="BF11" s="56">
        <v>300.00000000000006</v>
      </c>
      <c r="BG11" s="55">
        <v>323.63636363636402</v>
      </c>
      <c r="BH11" s="57">
        <v>295.4545454545455</v>
      </c>
      <c r="BI11" s="60">
        <v>228.57</v>
      </c>
      <c r="BJ11" s="57">
        <v>246.66666666666671</v>
      </c>
      <c r="BK11" s="63">
        <v>250.00000000000003</v>
      </c>
      <c r="BL11" s="66">
        <f t="shared" si="0"/>
        <v>-29.90654205607483</v>
      </c>
      <c r="BM11" s="66">
        <f t="shared" si="1"/>
        <v>1.3513513513513435</v>
      </c>
    </row>
    <row r="12" spans="1:65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46">
        <v>249.83333333333334</v>
      </c>
      <c r="AZ12" s="46">
        <v>250</v>
      </c>
      <c r="BA12" s="46">
        <v>361.9</v>
      </c>
      <c r="BB12" s="46">
        <v>339.58333333333337</v>
      </c>
      <c r="BC12" s="49">
        <v>328.33375000000001</v>
      </c>
      <c r="BD12" s="56">
        <v>335</v>
      </c>
      <c r="BE12" s="49">
        <v>341.11111111111097</v>
      </c>
      <c r="BF12" s="56">
        <v>361.66666666666703</v>
      </c>
      <c r="BG12" s="55">
        <v>358.33333333333297</v>
      </c>
      <c r="BH12" s="57">
        <v>368.33333333333297</v>
      </c>
      <c r="BI12" s="60">
        <v>359.52</v>
      </c>
      <c r="BJ12" s="57">
        <v>362.96296296296293</v>
      </c>
      <c r="BK12" s="63">
        <v>381.25000000000006</v>
      </c>
      <c r="BL12" s="66">
        <f t="shared" si="0"/>
        <v>52.60173448965979</v>
      </c>
      <c r="BM12" s="66">
        <f t="shared" si="1"/>
        <v>5.0382653061224731</v>
      </c>
    </row>
    <row r="13" spans="1:65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46">
        <v>300.00000000000006</v>
      </c>
      <c r="AZ13" s="46">
        <v>283.33333333333337</v>
      </c>
      <c r="BA13" s="46">
        <v>313.88</v>
      </c>
      <c r="BB13" s="46">
        <v>276.96296296296299</v>
      </c>
      <c r="BC13" s="49">
        <v>305</v>
      </c>
      <c r="BD13" s="56">
        <v>270.87878787878799</v>
      </c>
      <c r="BE13" s="49">
        <v>269.81481481481501</v>
      </c>
      <c r="BF13" s="56">
        <v>275.92592592592592</v>
      </c>
      <c r="BG13" s="55">
        <v>289.74358974359001</v>
      </c>
      <c r="BH13" s="57">
        <v>306.06060606060601</v>
      </c>
      <c r="BI13" s="60">
        <v>356.06</v>
      </c>
      <c r="BJ13" s="57">
        <v>352.77777777777783</v>
      </c>
      <c r="BK13" s="63">
        <v>361.11111111111109</v>
      </c>
      <c r="BL13" s="66">
        <f t="shared" si="0"/>
        <v>20.370370370370338</v>
      </c>
      <c r="BM13" s="66">
        <f t="shared" si="1"/>
        <v>2.3622047244094269</v>
      </c>
    </row>
    <row r="14" spans="1:65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46">
        <v>312.87878787878799</v>
      </c>
      <c r="AZ14" s="46">
        <v>347.70833333333297</v>
      </c>
      <c r="BA14" s="46">
        <v>354.21</v>
      </c>
      <c r="BB14" s="46">
        <v>359.84848484848476</v>
      </c>
      <c r="BC14" s="49">
        <v>351.73124999999999</v>
      </c>
      <c r="BD14" s="56">
        <v>359.27536231884102</v>
      </c>
      <c r="BE14" s="49">
        <v>354.375</v>
      </c>
      <c r="BF14" s="56">
        <v>367.87878787878799</v>
      </c>
      <c r="BG14" s="55">
        <v>378.77192982456103</v>
      </c>
      <c r="BH14" s="57">
        <v>397.4358974358974</v>
      </c>
      <c r="BI14" s="60">
        <v>323.81</v>
      </c>
      <c r="BJ14" s="57">
        <v>349.79166666666703</v>
      </c>
      <c r="BK14" s="63">
        <v>375.98148148148152</v>
      </c>
      <c r="BL14" s="66">
        <f t="shared" si="0"/>
        <v>20.168415388754344</v>
      </c>
      <c r="BM14" s="66">
        <f t="shared" si="1"/>
        <v>7.4872609357420767</v>
      </c>
    </row>
    <row r="15" spans="1:65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46">
        <v>312.83409197012145</v>
      </c>
      <c r="AZ15" s="46">
        <v>332.82051282051299</v>
      </c>
      <c r="BA15" s="46">
        <v>308.95</v>
      </c>
      <c r="BB15" s="46">
        <v>305.95238095238102</v>
      </c>
      <c r="BC15" s="49">
        <v>317.43538461538498</v>
      </c>
      <c r="BD15" s="56">
        <v>287.17948717948718</v>
      </c>
      <c r="BE15" s="49">
        <v>260.47619047619003</v>
      </c>
      <c r="BF15" s="56">
        <v>284.97435897435901</v>
      </c>
      <c r="BG15" s="55">
        <v>278.97435897435901</v>
      </c>
      <c r="BH15" s="57">
        <v>303</v>
      </c>
      <c r="BI15" s="60">
        <v>372.92</v>
      </c>
      <c r="BJ15" s="57">
        <v>380.09523809523802</v>
      </c>
      <c r="BK15" s="63">
        <v>357.14285714285722</v>
      </c>
      <c r="BL15" s="66">
        <f t="shared" si="0"/>
        <v>14.163662564298674</v>
      </c>
      <c r="BM15" s="66">
        <f t="shared" si="1"/>
        <v>-6.0385868203457367</v>
      </c>
    </row>
    <row r="16" spans="1:65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46">
        <v>348.48484848484856</v>
      </c>
      <c r="AZ16" s="46">
        <v>344.04761904761898</v>
      </c>
      <c r="BA16" s="46">
        <v>358.33</v>
      </c>
      <c r="BB16" s="46">
        <v>354.76190476190476</v>
      </c>
      <c r="BC16" s="49">
        <v>351.94333333333299</v>
      </c>
      <c r="BD16" s="56">
        <v>322.142857142857</v>
      </c>
      <c r="BE16" s="49">
        <v>308.33333333333297</v>
      </c>
      <c r="BF16" s="56">
        <v>319.47619047619099</v>
      </c>
      <c r="BG16" s="55">
        <v>317.70833333333297</v>
      </c>
      <c r="BH16" s="57">
        <v>340</v>
      </c>
      <c r="BI16" s="60">
        <v>375</v>
      </c>
      <c r="BJ16" s="57">
        <v>391.66666666666674</v>
      </c>
      <c r="BK16" s="63">
        <v>341.66666666666669</v>
      </c>
      <c r="BL16" s="66">
        <f t="shared" si="0"/>
        <v>-1.9565217391304492</v>
      </c>
      <c r="BM16" s="66">
        <f t="shared" si="1"/>
        <v>-12.765957446808523</v>
      </c>
    </row>
    <row r="17" spans="1:65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46">
        <v>329.15521978021974</v>
      </c>
      <c r="AZ17" s="46">
        <v>326.47058823529414</v>
      </c>
      <c r="BA17" s="46">
        <v>336.5</v>
      </c>
      <c r="BB17" s="46">
        <v>342.222222222222</v>
      </c>
      <c r="BC17" s="49">
        <v>335.831428571429</v>
      </c>
      <c r="BD17" s="56">
        <v>338.20512820512801</v>
      </c>
      <c r="BE17" s="49">
        <v>326.66666666666703</v>
      </c>
      <c r="BF17" s="56">
        <v>325.76190476190499</v>
      </c>
      <c r="BG17" s="55">
        <v>337.142857142857</v>
      </c>
      <c r="BH17" s="57">
        <v>350.00000000000006</v>
      </c>
      <c r="BI17" s="60">
        <v>372.22</v>
      </c>
      <c r="BJ17" s="57">
        <v>384.444444444444</v>
      </c>
      <c r="BK17" s="63">
        <v>365.27777777777783</v>
      </c>
      <c r="BL17" s="66">
        <f t="shared" si="0"/>
        <v>10.974323306091724</v>
      </c>
      <c r="BM17" s="66">
        <f t="shared" si="1"/>
        <v>-4.9855491329478543</v>
      </c>
    </row>
    <row r="18" spans="1:65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46">
        <v>322.80701754385962</v>
      </c>
      <c r="AZ18" s="46">
        <v>325.92592592592587</v>
      </c>
      <c r="BA18" s="46">
        <v>323.33</v>
      </c>
      <c r="BB18" s="46">
        <v>326.1904761904762</v>
      </c>
      <c r="BC18" s="49">
        <v>333.33159999999998</v>
      </c>
      <c r="BD18" s="56">
        <v>330.55555555555549</v>
      </c>
      <c r="BE18" s="49">
        <v>327.08333333333337</v>
      </c>
      <c r="BF18" s="56">
        <v>327.5</v>
      </c>
      <c r="BG18" s="55">
        <v>320.86956521739103</v>
      </c>
      <c r="BH18" s="57">
        <v>328.88888888888897</v>
      </c>
      <c r="BI18" s="60">
        <v>319.44</v>
      </c>
      <c r="BJ18" s="57">
        <v>335.29411764705884</v>
      </c>
      <c r="BK18" s="63">
        <v>326.1904761904762</v>
      </c>
      <c r="BL18" s="66">
        <f t="shared" si="0"/>
        <v>1.0481366459627477</v>
      </c>
      <c r="BM18" s="66">
        <f t="shared" si="1"/>
        <v>-2.7151211361737686</v>
      </c>
    </row>
    <row r="19" spans="1:65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46">
        <v>352.777777777778</v>
      </c>
      <c r="AZ19" s="46">
        <v>378.71794871794901</v>
      </c>
      <c r="BA19" s="46">
        <v>365.47</v>
      </c>
      <c r="BB19" s="46">
        <v>372.72727272727275</v>
      </c>
      <c r="BC19" s="49">
        <v>368.14230769230801</v>
      </c>
      <c r="BD19" s="56">
        <v>338.43137254902001</v>
      </c>
      <c r="BE19" s="49">
        <v>306.41025641025601</v>
      </c>
      <c r="BF19" s="56">
        <v>324.16666666666703</v>
      </c>
      <c r="BG19" s="55">
        <v>325.07246376811599</v>
      </c>
      <c r="BH19" s="57">
        <v>348.33333333333297</v>
      </c>
      <c r="BI19" s="60">
        <v>399.07</v>
      </c>
      <c r="BJ19" s="57">
        <v>382.40740740740733</v>
      </c>
      <c r="BK19" s="63">
        <v>350</v>
      </c>
      <c r="BL19" s="66">
        <f t="shared" si="0"/>
        <v>-0.78740157480321171</v>
      </c>
      <c r="BM19" s="66">
        <f t="shared" si="1"/>
        <v>-8.4745762711864234</v>
      </c>
    </row>
    <row r="20" spans="1:65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46">
        <v>309.230769230769</v>
      </c>
      <c r="AZ20" s="46">
        <v>334.61538461538464</v>
      </c>
      <c r="BA20" s="46">
        <v>343.63</v>
      </c>
      <c r="BB20" s="46">
        <v>320</v>
      </c>
      <c r="BC20" s="49">
        <v>329.61538461538498</v>
      </c>
      <c r="BD20" s="56">
        <v>325.00000000000006</v>
      </c>
      <c r="BE20" s="49">
        <v>380.95238095238091</v>
      </c>
      <c r="BF20" s="56">
        <v>366.66666666666703</v>
      </c>
      <c r="BG20" s="55">
        <v>374.444444444444</v>
      </c>
      <c r="BH20" s="57">
        <v>350</v>
      </c>
      <c r="BI20" s="60">
        <v>350</v>
      </c>
      <c r="BJ20" s="57">
        <v>309.8055555555556</v>
      </c>
      <c r="BK20" s="63">
        <v>365.47619047619042</v>
      </c>
      <c r="BL20" s="66">
        <f t="shared" si="0"/>
        <v>18.18881781568356</v>
      </c>
      <c r="BM20" s="66">
        <f t="shared" si="1"/>
        <v>17.969540546425655</v>
      </c>
    </row>
    <row r="21" spans="1:65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46">
        <v>352.59259259259301</v>
      </c>
      <c r="AZ21" s="46">
        <v>340.74796296296302</v>
      </c>
      <c r="BA21" s="46">
        <v>354.17</v>
      </c>
      <c r="BB21" s="46">
        <v>350.60606060606102</v>
      </c>
      <c r="BC21" s="49">
        <v>357.68173913043501</v>
      </c>
      <c r="BD21" s="56">
        <v>340</v>
      </c>
      <c r="BE21" s="49">
        <v>386.01449275362302</v>
      </c>
      <c r="BF21" s="56">
        <v>385</v>
      </c>
      <c r="BG21" s="55">
        <v>386.730769230769</v>
      </c>
      <c r="BH21" s="57">
        <v>385.14492753623193</v>
      </c>
      <c r="BI21" s="60">
        <v>407.5</v>
      </c>
      <c r="BJ21" s="57">
        <v>393.47826086956536</v>
      </c>
      <c r="BK21" s="63">
        <v>362.49999999999989</v>
      </c>
      <c r="BL21" s="66">
        <f t="shared" si="0"/>
        <v>2.8098739495796785</v>
      </c>
      <c r="BM21" s="66">
        <f t="shared" si="1"/>
        <v>-7.8729281767956421</v>
      </c>
    </row>
    <row r="22" spans="1:65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46">
        <v>338.09523809523807</v>
      </c>
      <c r="AZ22" s="46">
        <v>330.4758333333333</v>
      </c>
      <c r="BA22" s="46">
        <v>323.83999999999997</v>
      </c>
      <c r="BB22" s="46">
        <v>314.1025641025642</v>
      </c>
      <c r="BC22" s="49">
        <v>345.50999999999993</v>
      </c>
      <c r="BD22" s="56">
        <v>327.27272727272737</v>
      </c>
      <c r="BE22" s="49">
        <v>313.33333333333297</v>
      </c>
      <c r="BF22" s="56">
        <v>316.15384615384602</v>
      </c>
      <c r="BG22" s="55">
        <v>320</v>
      </c>
      <c r="BH22" s="57">
        <v>333.33333333333343</v>
      </c>
      <c r="BI22" s="60">
        <v>346.15</v>
      </c>
      <c r="BJ22" s="57">
        <v>299.28571428571399</v>
      </c>
      <c r="BK22" s="63">
        <v>326.38888888888897</v>
      </c>
      <c r="BL22" s="66">
        <f t="shared" si="0"/>
        <v>-3.4624413145539599</v>
      </c>
      <c r="BM22" s="66">
        <f t="shared" si="1"/>
        <v>9.0559533280298332</v>
      </c>
    </row>
    <row r="23" spans="1:65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46">
        <v>342.98245614035085</v>
      </c>
      <c r="AZ23" s="46">
        <v>326.1670175438594</v>
      </c>
      <c r="BA23" s="46">
        <v>341.66</v>
      </c>
      <c r="BB23" s="46">
        <v>333.33333333333337</v>
      </c>
      <c r="BC23" s="49">
        <v>339.70529411764704</v>
      </c>
      <c r="BD23" s="56">
        <v>306.41025641025647</v>
      </c>
      <c r="BE23" s="49">
        <v>323.33333333333297</v>
      </c>
      <c r="BF23" s="56">
        <v>326.66666666666703</v>
      </c>
      <c r="BG23" s="55">
        <v>327.777777777778</v>
      </c>
      <c r="BH23" s="57">
        <v>355.09803921568601</v>
      </c>
      <c r="BI23" s="60">
        <v>355.56</v>
      </c>
      <c r="BJ23" s="57">
        <v>321.90476190476198</v>
      </c>
      <c r="BK23" s="63">
        <v>316.60000000000002</v>
      </c>
      <c r="BL23" s="66">
        <f t="shared" si="0"/>
        <v>-7.6920716112531835</v>
      </c>
      <c r="BM23" s="66">
        <f t="shared" si="1"/>
        <v>-1.6479289940828572</v>
      </c>
    </row>
    <row r="24" spans="1:65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46">
        <v>339.87179487179498</v>
      </c>
      <c r="AZ24" s="46">
        <v>325.76935897435897</v>
      </c>
      <c r="BA24" s="46">
        <v>324.44</v>
      </c>
      <c r="BB24" s="46">
        <v>323.80952380952385</v>
      </c>
      <c r="BC24" s="49">
        <v>335.641538461538</v>
      </c>
      <c r="BD24" s="56">
        <v>303.70370370370375</v>
      </c>
      <c r="BE24" s="49">
        <v>321.875</v>
      </c>
      <c r="BF24" s="56">
        <v>327.38095238095201</v>
      </c>
      <c r="BG24" s="55">
        <v>328.33333333333297</v>
      </c>
      <c r="BH24" s="57">
        <v>333.33333333333337</v>
      </c>
      <c r="BI24" s="60">
        <v>333.4</v>
      </c>
      <c r="BJ24" s="57">
        <v>303.125</v>
      </c>
      <c r="BK24" s="63">
        <v>364.28571428571422</v>
      </c>
      <c r="BL24" s="66">
        <f t="shared" si="0"/>
        <v>7.1832731583768403</v>
      </c>
      <c r="BM24" s="66">
        <f t="shared" si="1"/>
        <v>20.176730486008815</v>
      </c>
    </row>
    <row r="25" spans="1:65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46">
        <v>277.77777777777777</v>
      </c>
      <c r="AZ25" s="46">
        <v>255.55555555555557</v>
      </c>
      <c r="BA25" s="46">
        <v>262.74</v>
      </c>
      <c r="BB25" s="46">
        <v>283.33333333333331</v>
      </c>
      <c r="BC25" s="49">
        <v>290.51076923076897</v>
      </c>
      <c r="BD25" s="56">
        <v>277.77777777777777</v>
      </c>
      <c r="BE25" s="49">
        <v>281.11111111111097</v>
      </c>
      <c r="BF25" s="56">
        <v>287.857142857143</v>
      </c>
      <c r="BG25" s="55">
        <v>276.1111111111112</v>
      </c>
      <c r="BH25" s="57">
        <v>260.41666666666669</v>
      </c>
      <c r="BI25" s="60">
        <v>300</v>
      </c>
      <c r="BJ25" s="57">
        <v>327.77777777777789</v>
      </c>
      <c r="BK25" s="63">
        <v>323.33333333333297</v>
      </c>
      <c r="BL25" s="66">
        <f t="shared" si="0"/>
        <v>16.399999999999874</v>
      </c>
      <c r="BM25" s="66">
        <f t="shared" si="1"/>
        <v>-1.3559322033899728</v>
      </c>
    </row>
    <row r="26" spans="1:65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46">
        <v>333.33333333333331</v>
      </c>
      <c r="AZ26" s="46">
        <v>317.48583333333329</v>
      </c>
      <c r="BA26" s="46">
        <v>312.5</v>
      </c>
      <c r="BB26" s="46">
        <v>312.50000000000006</v>
      </c>
      <c r="BC26" s="49">
        <v>332.40444444444438</v>
      </c>
      <c r="BD26" s="56">
        <v>310.25641025641028</v>
      </c>
      <c r="BE26" s="49">
        <v>318.33333333333297</v>
      </c>
      <c r="BF26" s="56">
        <v>316.66666666666703</v>
      </c>
      <c r="BG26" s="55">
        <v>323.33333333333297</v>
      </c>
      <c r="BH26" s="57">
        <v>358.88888888888903</v>
      </c>
      <c r="BI26" s="60">
        <v>355</v>
      </c>
      <c r="BJ26" s="57">
        <v>307.14285714285722</v>
      </c>
      <c r="BK26" s="63">
        <v>300</v>
      </c>
      <c r="BL26" s="66">
        <f t="shared" si="0"/>
        <v>-9.9999999999999947</v>
      </c>
      <c r="BM26" s="66">
        <f t="shared" si="1"/>
        <v>-2.3255813953488631</v>
      </c>
    </row>
    <row r="27" spans="1:65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46">
        <v>269.16666666666703</v>
      </c>
      <c r="AZ27" s="46">
        <v>283.74987179487198</v>
      </c>
      <c r="BA27" s="46">
        <v>315.27</v>
      </c>
      <c r="BB27" s="46">
        <v>305.55555555555554</v>
      </c>
      <c r="BC27" s="49">
        <v>324.54363636363598</v>
      </c>
      <c r="BD27" s="56">
        <v>303.84615384615381</v>
      </c>
      <c r="BE27" s="49">
        <v>323.88888888888903</v>
      </c>
      <c r="BF27" s="56">
        <v>311.11111111111109</v>
      </c>
      <c r="BG27" s="55">
        <v>317.17948717948701</v>
      </c>
      <c r="BH27" s="57">
        <v>340.90909090909093</v>
      </c>
      <c r="BI27" s="60">
        <v>340.91</v>
      </c>
      <c r="BJ27" s="57">
        <v>306.06060606060606</v>
      </c>
      <c r="BK27" s="63">
        <v>325.75757575757575</v>
      </c>
      <c r="BL27" s="66">
        <f t="shared" si="0"/>
        <v>21.024486349563585</v>
      </c>
      <c r="BM27" s="66">
        <f t="shared" si="1"/>
        <v>6.4356435643564334</v>
      </c>
    </row>
    <row r="28" spans="1:65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46">
        <v>254.16666666666669</v>
      </c>
      <c r="AZ28" s="46">
        <v>250</v>
      </c>
      <c r="BA28" s="46">
        <v>261.11</v>
      </c>
      <c r="BB28" s="46">
        <v>280</v>
      </c>
      <c r="BC28" s="49">
        <v>270.83333333333297</v>
      </c>
      <c r="BD28" s="56">
        <v>281.66666666666703</v>
      </c>
      <c r="BE28" s="49">
        <v>285.41025641025601</v>
      </c>
      <c r="BF28" s="56">
        <v>281.875</v>
      </c>
      <c r="BG28" s="55">
        <v>279.04761904761898</v>
      </c>
      <c r="BH28" s="57">
        <v>306.66666666666703</v>
      </c>
      <c r="BI28" s="60">
        <v>340.74</v>
      </c>
      <c r="BJ28" s="57">
        <v>369.04761904761909</v>
      </c>
      <c r="BK28" s="63">
        <v>312.96296296296299</v>
      </c>
      <c r="BL28" s="66">
        <f t="shared" si="0"/>
        <v>23.132969034608379</v>
      </c>
      <c r="BM28" s="66">
        <f t="shared" si="1"/>
        <v>-15.197132616487458</v>
      </c>
    </row>
    <row r="29" spans="1:65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46">
        <v>348.24561403508773</v>
      </c>
      <c r="AZ29" s="46">
        <v>342.85714285714283</v>
      </c>
      <c r="BA29" s="46">
        <v>333.33</v>
      </c>
      <c r="BB29" s="46">
        <v>340.35087719298241</v>
      </c>
      <c r="BC29" s="49">
        <v>344.25034482758622</v>
      </c>
      <c r="BD29" s="56">
        <v>334.16666666666663</v>
      </c>
      <c r="BE29" s="49">
        <v>337.71929824561403</v>
      </c>
      <c r="BF29" s="56">
        <v>335.00000000000011</v>
      </c>
      <c r="BG29" s="55">
        <v>343.13725490196077</v>
      </c>
      <c r="BH29" s="57">
        <v>354.16666666666669</v>
      </c>
      <c r="BI29" s="60">
        <v>354.17</v>
      </c>
      <c r="BJ29" s="57">
        <v>329.16666666666663</v>
      </c>
      <c r="BK29" s="63">
        <v>323.52941176470586</v>
      </c>
      <c r="BL29" s="66">
        <f t="shared" si="0"/>
        <v>-7.097347755223006</v>
      </c>
      <c r="BM29" s="66">
        <f t="shared" si="1"/>
        <v>-1.7125837676842857</v>
      </c>
    </row>
    <row r="30" spans="1:65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46">
        <v>278.58974358974399</v>
      </c>
      <c r="AZ30" s="46">
        <v>250</v>
      </c>
      <c r="BA30" s="46">
        <v>263.05</v>
      </c>
      <c r="BB30" s="46">
        <v>265.92307692307702</v>
      </c>
      <c r="BC30" s="49">
        <v>265.51230769230801</v>
      </c>
      <c r="BD30" s="56">
        <v>319.4444444444444</v>
      </c>
      <c r="BE30" s="49">
        <v>324.87179487179498</v>
      </c>
      <c r="BF30" s="56">
        <v>324.35897435897431</v>
      </c>
      <c r="BG30" s="55">
        <v>322.42424242424198</v>
      </c>
      <c r="BH30" s="57">
        <v>340.5555555555556</v>
      </c>
      <c r="BI30" s="60">
        <v>362.22</v>
      </c>
      <c r="BJ30" s="57">
        <v>358.85416666666669</v>
      </c>
      <c r="BK30" s="63">
        <v>354.54545454545456</v>
      </c>
      <c r="BL30" s="66">
        <f t="shared" si="0"/>
        <v>27.26436012216022</v>
      </c>
      <c r="BM30" s="66">
        <f t="shared" si="1"/>
        <v>-1.2006861063464846</v>
      </c>
    </row>
    <row r="31" spans="1:65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46">
        <v>278.75</v>
      </c>
      <c r="AZ31" s="46">
        <v>287.48871527777749</v>
      </c>
      <c r="BA31" s="46">
        <v>307.5</v>
      </c>
      <c r="BB31" s="46">
        <v>325</v>
      </c>
      <c r="BC31" s="49">
        <v>320.77666666666698</v>
      </c>
      <c r="BD31" s="56">
        <v>291.66666666666674</v>
      </c>
      <c r="BE31" s="49">
        <v>305.00000000000006</v>
      </c>
      <c r="BF31" s="56">
        <v>325.83333333333337</v>
      </c>
      <c r="BG31" s="55">
        <v>325.64102564102569</v>
      </c>
      <c r="BH31" s="57">
        <v>310.18518518518522</v>
      </c>
      <c r="BI31" s="60">
        <v>312.5</v>
      </c>
      <c r="BJ31" s="57">
        <v>310.00000000000006</v>
      </c>
      <c r="BK31" s="63">
        <v>321.66666666666674</v>
      </c>
      <c r="BL31" s="66">
        <f t="shared" si="0"/>
        <v>15.396113602391656</v>
      </c>
      <c r="BM31" s="66">
        <f t="shared" si="1"/>
        <v>3.7634408602150593</v>
      </c>
    </row>
    <row r="32" spans="1:65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46">
        <v>323.14814814814815</v>
      </c>
      <c r="AZ32" s="46">
        <v>339.21568627450984</v>
      </c>
      <c r="BA32" s="46">
        <v>338.46</v>
      </c>
      <c r="BB32" s="46">
        <v>330.20833333333331</v>
      </c>
      <c r="BC32" s="49">
        <v>339.68047619047616</v>
      </c>
      <c r="BD32" s="56">
        <v>320.08333333333297</v>
      </c>
      <c r="BE32" s="49">
        <v>325</v>
      </c>
      <c r="BF32" s="56">
        <v>327.4358974358974</v>
      </c>
      <c r="BG32" s="55">
        <v>329.39393939393898</v>
      </c>
      <c r="BH32" s="57">
        <v>338.46153846153851</v>
      </c>
      <c r="BI32" s="60">
        <v>315.27999999999997</v>
      </c>
      <c r="BJ32" s="57">
        <v>324.28571428571399</v>
      </c>
      <c r="BK32" s="63">
        <v>323.33333333333331</v>
      </c>
      <c r="BL32" s="66">
        <f t="shared" si="0"/>
        <v>5.7306590257872485E-2</v>
      </c>
      <c r="BM32" s="66">
        <f t="shared" si="1"/>
        <v>-0.29368575624073828</v>
      </c>
    </row>
    <row r="33" spans="1:65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46">
        <v>328.7037037037037</v>
      </c>
      <c r="AZ33" s="46">
        <v>328.94736842105266</v>
      </c>
      <c r="BA33" s="46">
        <v>314.81</v>
      </c>
      <c r="BB33" s="46">
        <v>327.08333333333337</v>
      </c>
      <c r="BC33" s="49">
        <v>329.99699999999996</v>
      </c>
      <c r="BD33" s="56">
        <v>318.4210526315789</v>
      </c>
      <c r="BE33" s="49">
        <v>316.31578947368399</v>
      </c>
      <c r="BF33" s="56">
        <v>328.5087719298246</v>
      </c>
      <c r="BG33" s="55">
        <v>328.54901960784298</v>
      </c>
      <c r="BH33" s="57">
        <v>330.76923076923083</v>
      </c>
      <c r="BI33" s="60">
        <v>317.95</v>
      </c>
      <c r="BJ33" s="57">
        <v>325</v>
      </c>
      <c r="BK33" s="63">
        <v>315.78947368421052</v>
      </c>
      <c r="BL33" s="66">
        <f t="shared" si="0"/>
        <v>-3.928836174944403</v>
      </c>
      <c r="BM33" s="66">
        <f t="shared" si="1"/>
        <v>-2.8340080971659938</v>
      </c>
    </row>
    <row r="34" spans="1:65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46">
        <v>322.22222222222223</v>
      </c>
      <c r="AZ34" s="46">
        <v>332.22222222222229</v>
      </c>
      <c r="BA34" s="46">
        <v>322.72000000000003</v>
      </c>
      <c r="BB34" s="46">
        <v>338.23529411764702</v>
      </c>
      <c r="BC34" s="49">
        <v>334.08954545454543</v>
      </c>
      <c r="BD34" s="56">
        <v>315.87301587301585</v>
      </c>
      <c r="BE34" s="49">
        <v>319.0625</v>
      </c>
      <c r="BF34" s="56">
        <v>326.11111111111097</v>
      </c>
      <c r="BG34" s="55">
        <v>323.14814814814798</v>
      </c>
      <c r="BH34" s="57">
        <v>340.62500000000006</v>
      </c>
      <c r="BI34" s="60">
        <v>330</v>
      </c>
      <c r="BJ34" s="57">
        <v>320.58823529411762</v>
      </c>
      <c r="BK34" s="63">
        <v>325.55555555555554</v>
      </c>
      <c r="BL34" s="66">
        <f t="shared" si="0"/>
        <v>1.0344827586206837</v>
      </c>
      <c r="BM34" s="66">
        <f t="shared" si="1"/>
        <v>1.5494393476044885</v>
      </c>
    </row>
    <row r="35" spans="1:65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46">
        <v>313.7254901960784</v>
      </c>
      <c r="AZ35" s="46">
        <v>331.5789473684211</v>
      </c>
      <c r="BA35" s="46">
        <v>334.44</v>
      </c>
      <c r="BB35" s="46">
        <v>320.51282051282055</v>
      </c>
      <c r="BC35" s="49">
        <v>317.666</v>
      </c>
      <c r="BD35" s="56">
        <v>316.66666666666669</v>
      </c>
      <c r="BE35" s="49">
        <v>314.58333333333331</v>
      </c>
      <c r="BF35" s="56">
        <v>325.09803921568601</v>
      </c>
      <c r="BG35" s="55">
        <v>320.75757575757598</v>
      </c>
      <c r="BH35" s="57">
        <v>292.85714285714283</v>
      </c>
      <c r="BI35" s="60">
        <v>297.57</v>
      </c>
      <c r="BJ35" s="57">
        <v>297.22222222222217</v>
      </c>
      <c r="BK35" s="63">
        <v>279.62962962962962</v>
      </c>
      <c r="BL35" s="66">
        <f t="shared" si="0"/>
        <v>-10.868055555555548</v>
      </c>
      <c r="BM35" s="66">
        <f t="shared" si="1"/>
        <v>-5.9190031152647853</v>
      </c>
    </row>
    <row r="36" spans="1:65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46">
        <v>295.41666666666703</v>
      </c>
      <c r="AZ36" s="46">
        <v>323.63388888888903</v>
      </c>
      <c r="BA36" s="46">
        <v>354.76</v>
      </c>
      <c r="BB36" s="46">
        <v>335.18518518518516</v>
      </c>
      <c r="BC36" s="49">
        <v>354.16624999999999</v>
      </c>
      <c r="BD36" s="56">
        <v>350.37037037036998</v>
      </c>
      <c r="BE36" s="49">
        <v>353.33333333333337</v>
      </c>
      <c r="BF36" s="56">
        <v>362.96296296296299</v>
      </c>
      <c r="BG36" s="55">
        <v>366.66666666666674</v>
      </c>
      <c r="BH36" s="57">
        <v>339.58333333333343</v>
      </c>
      <c r="BI36" s="60">
        <v>375</v>
      </c>
      <c r="BJ36" s="57">
        <v>345.2380952380953</v>
      </c>
      <c r="BK36" s="63">
        <v>344.44444444444451</v>
      </c>
      <c r="BL36" s="66">
        <f t="shared" si="0"/>
        <v>16.596144804889398</v>
      </c>
      <c r="BM36" s="66">
        <f t="shared" si="1"/>
        <v>-0.22988505747126145</v>
      </c>
    </row>
    <row r="37" spans="1:65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46">
        <v>302.06688596491244</v>
      </c>
      <c r="AZ37" s="46">
        <v>297.36842105263156</v>
      </c>
      <c r="BA37" s="46">
        <v>283.39</v>
      </c>
      <c r="BB37" s="46">
        <v>300.777777777778</v>
      </c>
      <c r="BC37" s="49">
        <v>329.38473684210521</v>
      </c>
      <c r="BD37" s="56">
        <v>306.14035087719304</v>
      </c>
      <c r="BE37" s="49">
        <v>300</v>
      </c>
      <c r="BF37" s="56">
        <v>290.83333333333337</v>
      </c>
      <c r="BG37" s="55">
        <v>296.43678160919501</v>
      </c>
      <c r="BH37" s="57">
        <v>295.37037037037038</v>
      </c>
      <c r="BI37" s="60">
        <v>299.93</v>
      </c>
      <c r="BJ37" s="57">
        <v>290.83333333333337</v>
      </c>
      <c r="BK37" s="63">
        <v>273.14814814814821</v>
      </c>
      <c r="BL37" s="66">
        <f t="shared" si="0"/>
        <v>-9.5736206649686793</v>
      </c>
      <c r="BM37" s="66">
        <f t="shared" si="1"/>
        <v>-6.0808659662527766</v>
      </c>
    </row>
    <row r="38" spans="1:65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46">
        <v>285.71428571428578</v>
      </c>
      <c r="AZ38" s="46">
        <v>261.90476190476193</v>
      </c>
      <c r="BA38" s="46">
        <v>275.55</v>
      </c>
      <c r="BB38" s="46">
        <v>295.81481481481501</v>
      </c>
      <c r="BC38" s="49">
        <v>290.04571428571398</v>
      </c>
      <c r="BD38" s="56">
        <v>316.66666666666669</v>
      </c>
      <c r="BE38" s="49">
        <v>308.88888888888903</v>
      </c>
      <c r="BF38" s="56">
        <v>310</v>
      </c>
      <c r="BG38" s="55">
        <v>313.33333333333297</v>
      </c>
      <c r="BH38" s="57">
        <v>331.94444444444451</v>
      </c>
      <c r="BI38" s="60">
        <v>362.12</v>
      </c>
      <c r="BJ38" s="57">
        <v>333.33333333333343</v>
      </c>
      <c r="BK38" s="63">
        <v>402.77777777777783</v>
      </c>
      <c r="BL38" s="66">
        <f t="shared" si="0"/>
        <v>40.972222222222207</v>
      </c>
      <c r="BM38" s="66">
        <f t="shared" si="1"/>
        <v>20.833333333333314</v>
      </c>
    </row>
    <row r="39" spans="1:65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46">
        <v>333.33333333333343</v>
      </c>
      <c r="AZ39" s="46">
        <v>313.88888888888891</v>
      </c>
      <c r="BA39" s="46">
        <v>328.78</v>
      </c>
      <c r="BB39" s="46">
        <v>287.17948717948718</v>
      </c>
      <c r="BC39" s="49">
        <v>309.99888888888898</v>
      </c>
      <c r="BD39" s="56">
        <v>325.75757575757598</v>
      </c>
      <c r="BE39" s="49">
        <v>331.66666666666703</v>
      </c>
      <c r="BF39" s="56">
        <v>337.57575757575802</v>
      </c>
      <c r="BG39" s="55">
        <v>336.74074074074099</v>
      </c>
      <c r="BH39" s="57">
        <v>358.33333333333297</v>
      </c>
      <c r="BI39" s="60">
        <v>398.33</v>
      </c>
      <c r="BJ39" s="57">
        <v>398.14814814814798</v>
      </c>
      <c r="BK39" s="63">
        <v>404.16666666666669</v>
      </c>
      <c r="BL39" s="66">
        <f t="shared" si="0"/>
        <v>21.249999999999972</v>
      </c>
      <c r="BM39" s="66">
        <f t="shared" si="1"/>
        <v>1.5116279069767913</v>
      </c>
    </row>
    <row r="40" spans="1:65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46">
        <v>300</v>
      </c>
      <c r="AZ40" s="46">
        <v>307.57575757575756</v>
      </c>
      <c r="BA40" s="3">
        <v>316.66000000000003</v>
      </c>
      <c r="BB40" s="48">
        <v>290.47619047619048</v>
      </c>
      <c r="BC40" s="49">
        <v>310.66399999999999</v>
      </c>
      <c r="BD40" s="56">
        <v>270</v>
      </c>
      <c r="BE40" s="49">
        <v>280.5555555555556</v>
      </c>
      <c r="BF40" s="49">
        <v>282.555555555556</v>
      </c>
      <c r="BG40" s="55">
        <v>286.66666666666703</v>
      </c>
      <c r="BH40" s="57">
        <v>306.944444444444</v>
      </c>
      <c r="BI40" s="60">
        <v>319.12</v>
      </c>
      <c r="BJ40" s="57">
        <v>356.06060606060606</v>
      </c>
      <c r="BK40" s="63">
        <v>375</v>
      </c>
      <c r="BL40" s="66">
        <f t="shared" si="0"/>
        <v>25</v>
      </c>
      <c r="BM40" s="66">
        <f t="shared" si="1"/>
        <v>5.3191489361702118</v>
      </c>
    </row>
    <row r="41" spans="1:65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46">
        <v>297.42857142857099</v>
      </c>
      <c r="AZ41" s="46">
        <v>274.35897435897436</v>
      </c>
      <c r="BA41" s="3">
        <v>287.77</v>
      </c>
      <c r="BB41" s="48">
        <v>286.66666666666663</v>
      </c>
      <c r="BC41" s="49">
        <v>293.33249999999998</v>
      </c>
      <c r="BD41" s="56">
        <v>299.99999999999994</v>
      </c>
      <c r="BE41" s="49">
        <v>304.375</v>
      </c>
      <c r="BF41" s="56">
        <v>307.64705882352899</v>
      </c>
      <c r="BG41" s="55">
        <v>308.81818181818198</v>
      </c>
      <c r="BH41" s="57">
        <v>327.17543859649101</v>
      </c>
      <c r="BI41" s="60">
        <v>333.33</v>
      </c>
      <c r="BJ41" s="57">
        <v>280.39215686274508</v>
      </c>
      <c r="BK41" s="63">
        <v>309.58333333333297</v>
      </c>
      <c r="BL41" s="66">
        <f t="shared" si="0"/>
        <v>4.0866154338777143</v>
      </c>
      <c r="BM41" s="66">
        <f t="shared" si="1"/>
        <v>10.410839160839039</v>
      </c>
    </row>
    <row r="42" spans="1:65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14">
        <f t="shared" ref="AT42:AW42" si="14">AVERAGE(AT5:AT41)</f>
        <v>306.2789637270306</v>
      </c>
      <c r="AU42" s="14">
        <f t="shared" si="14"/>
        <v>305.43724952611018</v>
      </c>
      <c r="AV42" s="14">
        <f t="shared" si="14"/>
        <v>303.93609741206836</v>
      </c>
      <c r="AW42" s="14">
        <f t="shared" si="14"/>
        <v>316.2647854490254</v>
      </c>
      <c r="AX42" s="14">
        <f t="shared" ref="AX42:AY42" si="15">AVERAGE(AX5:AX41)</f>
        <v>315.90534698055126</v>
      </c>
      <c r="AY42" s="14">
        <f t="shared" si="15"/>
        <v>316.42766967263879</v>
      </c>
      <c r="AZ42" s="14">
        <f t="shared" ref="AZ42:BA42" si="16">AVERAGE(AZ5:AZ41)</f>
        <v>316.02937069539928</v>
      </c>
      <c r="BA42" s="14">
        <f t="shared" si="16"/>
        <v>322.64</v>
      </c>
      <c r="BB42" s="14">
        <f t="shared" ref="BB42:BG42" si="17">AVERAGE(BB5:BB41)</f>
        <v>318.45888278589518</v>
      </c>
      <c r="BC42" s="14">
        <f t="shared" si="17"/>
        <v>324.71661936282709</v>
      </c>
      <c r="BD42" s="14">
        <f t="shared" si="17"/>
        <v>317.54103364193884</v>
      </c>
      <c r="BE42" s="14">
        <f t="shared" si="17"/>
        <v>320.58732528626683</v>
      </c>
      <c r="BF42" s="14">
        <f t="shared" si="17"/>
        <v>323.66282025647359</v>
      </c>
      <c r="BG42" s="14">
        <f t="shared" si="17"/>
        <v>326.93488956237735</v>
      </c>
      <c r="BH42" s="14">
        <f t="shared" ref="BH42:BJ42" si="18">AVERAGE(BH5:BH41)</f>
        <v>334.16243177878312</v>
      </c>
      <c r="BI42" s="14">
        <f t="shared" si="18"/>
        <v>342.32891891891899</v>
      </c>
      <c r="BJ42" s="14">
        <f t="shared" si="18"/>
        <v>333.38554558103789</v>
      </c>
      <c r="BK42" s="14">
        <f t="shared" ref="BK42" si="19">AVERAGE(BK5:BK41)</f>
        <v>334.07544010496792</v>
      </c>
      <c r="BL42" s="67">
        <f t="shared" si="0"/>
        <v>5.5771893938942485</v>
      </c>
      <c r="BM42" s="67">
        <f t="shared" si="1"/>
        <v>0.20693594340680238</v>
      </c>
    </row>
    <row r="43" spans="1:65" ht="15" customHeight="1" x14ac:dyDescent="0.25">
      <c r="A43" s="11" t="s">
        <v>44</v>
      </c>
      <c r="E43" s="14">
        <f>E42/D42*100-100</f>
        <v>7.5524922131515524</v>
      </c>
      <c r="F43" s="14">
        <f t="shared" ref="F43:AS43" si="20">F42/E42*100-100</f>
        <v>12.140921363290147</v>
      </c>
      <c r="G43" s="14">
        <f t="shared" si="20"/>
        <v>-4.9945461730845722</v>
      </c>
      <c r="H43" s="14">
        <f t="shared" si="20"/>
        <v>1.3108290224215011</v>
      </c>
      <c r="I43" s="14">
        <f t="shared" si="20"/>
        <v>13.841233912217078</v>
      </c>
      <c r="J43" s="14">
        <f t="shared" si="20"/>
        <v>-14.01623722496889</v>
      </c>
      <c r="K43" s="14">
        <f t="shared" si="20"/>
        <v>19.483947276998421</v>
      </c>
      <c r="L43" s="14">
        <f t="shared" si="20"/>
        <v>-16.764243847781174</v>
      </c>
      <c r="M43" s="14">
        <f t="shared" si="20"/>
        <v>-3.738053229139382E-2</v>
      </c>
      <c r="N43" s="14">
        <f t="shared" si="20"/>
        <v>4.1012665574236422</v>
      </c>
      <c r="O43" s="14">
        <f t="shared" si="20"/>
        <v>2.1823222231757313</v>
      </c>
      <c r="P43" s="14">
        <f t="shared" si="20"/>
        <v>30.655037197236396</v>
      </c>
      <c r="Q43" s="14">
        <f t="shared" si="20"/>
        <v>-3.8993359553723366</v>
      </c>
      <c r="R43" s="14">
        <f t="shared" si="20"/>
        <v>-3.1905271691828716</v>
      </c>
      <c r="S43" s="14">
        <f t="shared" si="20"/>
        <v>1.4033088234866682</v>
      </c>
      <c r="T43" s="14">
        <f t="shared" si="20"/>
        <v>-3.3716008044298036</v>
      </c>
      <c r="U43" s="14">
        <f t="shared" si="20"/>
        <v>-18.031565582230456</v>
      </c>
      <c r="V43" s="14">
        <f t="shared" si="20"/>
        <v>87.119108591287386</v>
      </c>
      <c r="W43" s="14">
        <f t="shared" si="20"/>
        <v>-18.769048950226193</v>
      </c>
      <c r="X43" s="14">
        <f t="shared" si="20"/>
        <v>-11.59366430770217</v>
      </c>
      <c r="Y43" s="14">
        <f t="shared" si="20"/>
        <v>-9.8722827814000169</v>
      </c>
      <c r="Z43" s="14">
        <f t="shared" si="20"/>
        <v>8.0094914296793718</v>
      </c>
      <c r="AA43" s="14">
        <f t="shared" si="20"/>
        <v>-5.2831078271856029</v>
      </c>
      <c r="AB43" s="14">
        <f t="shared" si="20"/>
        <v>-2.3590127062510788</v>
      </c>
      <c r="AC43" s="14">
        <f t="shared" si="20"/>
        <v>-19.597389680120202</v>
      </c>
      <c r="AD43" s="14">
        <f t="shared" si="20"/>
        <v>17.276334033663929</v>
      </c>
      <c r="AE43" s="14">
        <f t="shared" si="20"/>
        <v>3.3871598215067706</v>
      </c>
      <c r="AF43" s="14">
        <f t="shared" si="20"/>
        <v>-2.3063243369887942</v>
      </c>
      <c r="AG43" s="14">
        <f t="shared" si="20"/>
        <v>8.794302176464285</v>
      </c>
      <c r="AH43" s="14">
        <f t="shared" si="20"/>
        <v>-0.61240065953927569</v>
      </c>
      <c r="AI43" s="14">
        <f t="shared" si="20"/>
        <v>-9.6484687358426413E-2</v>
      </c>
      <c r="AJ43" s="14">
        <f t="shared" si="20"/>
        <v>-6.7854631110225796</v>
      </c>
      <c r="AK43" s="14">
        <f t="shared" si="20"/>
        <v>3.5310404561180064</v>
      </c>
      <c r="AL43" s="14">
        <f t="shared" si="20"/>
        <v>0.6468447294279116</v>
      </c>
      <c r="AM43" s="14">
        <f t="shared" si="20"/>
        <v>-0.2196196171331195</v>
      </c>
      <c r="AN43" s="14">
        <f t="shared" si="20"/>
        <v>-1.0022122103510469</v>
      </c>
      <c r="AO43" s="14">
        <f t="shared" si="20"/>
        <v>4.2906229639763467</v>
      </c>
      <c r="AP43" s="14">
        <f t="shared" si="20"/>
        <v>2.953873560005178</v>
      </c>
      <c r="AQ43" s="14">
        <f t="shared" si="20"/>
        <v>6.1482068751701036</v>
      </c>
      <c r="AR43" s="14">
        <f t="shared" si="20"/>
        <v>-5.4606953067483488</v>
      </c>
      <c r="AS43" s="14">
        <f t="shared" si="20"/>
        <v>-2.5435388938032872</v>
      </c>
      <c r="AT43" s="14">
        <f t="shared" ref="AT43" si="21">AT42/AS42*100-100</f>
        <v>5.3459874780642451</v>
      </c>
      <c r="AU43" s="14">
        <f t="shared" ref="AU43" si="22">AU42/AT42*100-100</f>
        <v>-0.27481946219153031</v>
      </c>
      <c r="AV43" s="14">
        <f t="shared" ref="AV43" si="23">AV42/AU42*100-100</f>
        <v>-0.49147643791674511</v>
      </c>
      <c r="AW43" s="14">
        <f t="shared" ref="AW43:AX43" si="24">AW42/AV42*100-100</f>
        <v>4.0563421528184307</v>
      </c>
      <c r="AX43" s="14">
        <f t="shared" si="24"/>
        <v>-0.1136511192555929</v>
      </c>
      <c r="AY43" s="14">
        <f>AY42/AX42*100-100</f>
        <v>0.16534151671692143</v>
      </c>
      <c r="AZ43" s="14">
        <f>AZ42/AY42*100-100</f>
        <v>-0.12587362465853857</v>
      </c>
      <c r="BA43" s="14">
        <f t="shared" ref="BA43:BF43" si="25">BA42/AZ42*100-100</f>
        <v>2.0917768782232145</v>
      </c>
      <c r="BB43" s="14">
        <f t="shared" si="25"/>
        <v>-1.2959078893208584</v>
      </c>
      <c r="BC43" s="14">
        <f t="shared" si="25"/>
        <v>1.9650061327192105</v>
      </c>
      <c r="BD43" s="14">
        <f t="shared" si="25"/>
        <v>-2.2097993428757974</v>
      </c>
      <c r="BE43" s="14">
        <f t="shared" si="25"/>
        <v>0.95933795056011206</v>
      </c>
      <c r="BF43" s="14">
        <f t="shared" si="25"/>
        <v>0.95933142941959204</v>
      </c>
      <c r="BG43" s="14">
        <f>BG42/BF42*100-100</f>
        <v>1.0109500075760707</v>
      </c>
      <c r="BH43" s="14">
        <f>BH42/BG42*100-100</f>
        <v>2.2106977404828996</v>
      </c>
      <c r="BI43" s="14">
        <f t="shared" ref="BI43" si="26">BI42/BH42*100-100</f>
        <v>2.4438675217512582</v>
      </c>
      <c r="BJ43" s="14">
        <f>BJ42/BI42*100-100</f>
        <v>-2.6125088602284734</v>
      </c>
      <c r="BK43" s="14">
        <f>BK42/BJ42*100-100</f>
        <v>0.20693594340679056</v>
      </c>
      <c r="BL43" s="68"/>
      <c r="BM43" s="68"/>
    </row>
    <row r="44" spans="1:65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27">P42/D42*100-100</f>
        <v>57.007393479165984</v>
      </c>
      <c r="Q44" s="14">
        <f t="shared" si="27"/>
        <v>40.289773512277236</v>
      </c>
      <c r="R44" s="14">
        <f t="shared" si="27"/>
        <v>21.109928937361303</v>
      </c>
      <c r="S44" s="14">
        <f t="shared" si="27"/>
        <v>29.265710871711349</v>
      </c>
      <c r="T44" s="14">
        <f t="shared" si="27"/>
        <v>23.291249641699281</v>
      </c>
      <c r="U44" s="14">
        <f t="shared" si="27"/>
        <v>-11.227326310138153</v>
      </c>
      <c r="V44" s="14">
        <f t="shared" si="27"/>
        <v>93.188376874986886</v>
      </c>
      <c r="W44" s="14">
        <f t="shared" si="27"/>
        <v>31.338777659702515</v>
      </c>
      <c r="X44" s="14">
        <f t="shared" si="27"/>
        <v>39.497502082705694</v>
      </c>
      <c r="Y44" s="14">
        <f t="shared" si="27"/>
        <v>25.772928794373399</v>
      </c>
      <c r="Z44" s="14">
        <f t="shared" si="27"/>
        <v>30.494762685793688</v>
      </c>
      <c r="AA44" s="14">
        <f t="shared" si="27"/>
        <v>20.960828619962271</v>
      </c>
      <c r="AB44" s="14">
        <f t="shared" si="27"/>
        <v>-9.6036786358750845</v>
      </c>
      <c r="AC44" s="14">
        <f t="shared" si="27"/>
        <v>-24.369927375161865</v>
      </c>
      <c r="AD44" s="14">
        <f t="shared" si="27"/>
        <v>-8.3806842369527459</v>
      </c>
      <c r="AE44" s="14">
        <f t="shared" si="27"/>
        <v>-6.5882469573090532</v>
      </c>
      <c r="AF44" s="14">
        <f t="shared" si="27"/>
        <v>-5.5584322948785001</v>
      </c>
      <c r="AG44" s="14">
        <f t="shared" si="27"/>
        <v>25.349526655136373</v>
      </c>
      <c r="AH44" s="14">
        <f t="shared" si="27"/>
        <v>-33.421078015454114</v>
      </c>
      <c r="AI44" s="14">
        <f t="shared" si="27"/>
        <v>-18.116576673999546</v>
      </c>
      <c r="AJ44" s="14">
        <f t="shared" si="27"/>
        <v>-13.663140492744063</v>
      </c>
      <c r="AK44" s="14">
        <f t="shared" si="27"/>
        <v>-0.82357380893243715</v>
      </c>
      <c r="AL44" s="14">
        <f t="shared" si="27"/>
        <v>-7.5840999198603924</v>
      </c>
      <c r="AM44" s="14">
        <f t="shared" si="27"/>
        <v>-2.643620880246317</v>
      </c>
      <c r="AN44" s="14">
        <f t="shared" si="27"/>
        <v>-1.2907752451308454</v>
      </c>
      <c r="AO44" s="14">
        <f t="shared" si="27"/>
        <v>28.036222966148216</v>
      </c>
      <c r="AP44" s="14">
        <f t="shared" si="27"/>
        <v>12.399702966274845</v>
      </c>
      <c r="AQ44" s="14">
        <f t="shared" si="27"/>
        <v>15.401438087381351</v>
      </c>
      <c r="AR44" s="14">
        <f t="shared" si="27"/>
        <v>11.675312074608499</v>
      </c>
      <c r="AS44" s="14">
        <f t="shared" si="27"/>
        <v>3.7230718833640708E-2</v>
      </c>
      <c r="AT44" s="14">
        <f t="shared" ref="AT44" si="28">AT42/AH42*100-100</f>
        <v>6.0345649213828807</v>
      </c>
      <c r="AU44" s="14">
        <f t="shared" ref="AU44" si="29">AU42/AI42*100-100</f>
        <v>5.8452857934101985</v>
      </c>
      <c r="AV44" s="14">
        <f t="shared" ref="AV44" si="30">AV42/AJ42*100-100</f>
        <v>12.992119757604655</v>
      </c>
      <c r="AW44" s="14">
        <f t="shared" ref="AW44:AX44" si="31">AW42/AK42*100-100</f>
        <v>13.565425617962617</v>
      </c>
      <c r="AX44" s="14">
        <f t="shared" si="31"/>
        <v>12.70731590802967</v>
      </c>
      <c r="AY44" s="14">
        <f>AY42/AM42*100-100</f>
        <v>13.142150250799915</v>
      </c>
      <c r="AZ44" s="14">
        <f>AZ42/AN42*100-100</f>
        <v>14.143696185782545</v>
      </c>
      <c r="BA44" s="14">
        <f t="shared" ref="BA44:BF44" si="32">BA42/AO42*100-100</f>
        <v>11.737109548955218</v>
      </c>
      <c r="BB44" s="14">
        <f t="shared" si="32"/>
        <v>7.1247692946014354</v>
      </c>
      <c r="BC44" s="14">
        <f t="shared" si="32"/>
        <v>2.9030831480323371</v>
      </c>
      <c r="BD44" s="14">
        <f t="shared" si="32"/>
        <v>6.4415819635399032</v>
      </c>
      <c r="BE44" s="14">
        <f t="shared" si="32"/>
        <v>10.267410938913855</v>
      </c>
      <c r="BF44" s="14">
        <f t="shared" si="32"/>
        <v>5.6758245221621735</v>
      </c>
      <c r="BG44" s="14">
        <f>BG42/AU42*100-100</f>
        <v>7.0383164036544485</v>
      </c>
      <c r="BH44" s="14">
        <f>BH42/AV42*100-100</f>
        <v>9.9449636367919538</v>
      </c>
      <c r="BI44" s="14">
        <f t="shared" ref="BI44" si="33">BI42/AW42*100-100</f>
        <v>8.2412379338687032</v>
      </c>
      <c r="BJ44" s="14">
        <f>BJ42/AX42*100-100</f>
        <v>5.5333658539064885</v>
      </c>
      <c r="BK44" s="14">
        <f>BK42/AY42*100-100</f>
        <v>5.5771893938942441</v>
      </c>
      <c r="BL44" s="69"/>
      <c r="BM44" s="69"/>
    </row>
    <row r="46" spans="1:65" ht="15" customHeight="1" x14ac:dyDescent="0.25">
      <c r="A46" s="12" t="s">
        <v>47</v>
      </c>
      <c r="BL46" s="71"/>
      <c r="BM46" s="71"/>
    </row>
    <row r="47" spans="1:65" ht="15" customHeight="1" x14ac:dyDescent="0.25">
      <c r="A47" s="4" t="s">
        <v>39</v>
      </c>
      <c r="B47" s="63">
        <v>404.16666666666669</v>
      </c>
      <c r="D47" s="4"/>
      <c r="E47" s="43"/>
      <c r="I47" s="4"/>
      <c r="J47" s="28"/>
      <c r="L47" s="4"/>
      <c r="M47" s="28"/>
      <c r="AD47" s="4"/>
      <c r="AE47" s="38"/>
      <c r="AH47" s="4"/>
      <c r="AI47" s="22"/>
      <c r="BL47"/>
      <c r="BM47"/>
    </row>
    <row r="48" spans="1:65" ht="15" customHeight="1" x14ac:dyDescent="0.25">
      <c r="A48" s="4" t="s">
        <v>38</v>
      </c>
      <c r="B48" s="63">
        <v>402.77777777777783</v>
      </c>
      <c r="D48" s="4"/>
      <c r="E48" s="43"/>
      <c r="I48" s="4"/>
      <c r="J48" s="28"/>
      <c r="L48" s="4"/>
      <c r="M48" s="28"/>
      <c r="AD48" s="4"/>
      <c r="AE48" s="38"/>
      <c r="AH48" s="4"/>
      <c r="AI48" s="22"/>
      <c r="BL48"/>
      <c r="BM48"/>
    </row>
    <row r="49" spans="1:65" ht="15" customHeight="1" x14ac:dyDescent="0.25">
      <c r="A49" s="4" t="s">
        <v>13</v>
      </c>
      <c r="B49" s="63">
        <v>381.25000000000006</v>
      </c>
      <c r="D49" s="4"/>
      <c r="E49" s="43"/>
      <c r="I49" s="4"/>
      <c r="J49" s="28"/>
      <c r="L49" s="4"/>
      <c r="M49" s="28"/>
      <c r="AD49" s="4"/>
      <c r="AE49" s="38"/>
      <c r="AH49" s="4"/>
      <c r="AI49" s="22"/>
      <c r="BL49"/>
      <c r="BM49"/>
    </row>
    <row r="50" spans="1:65" ht="15" customHeight="1" x14ac:dyDescent="0.25">
      <c r="F50" s="5"/>
      <c r="BL50"/>
      <c r="BM50"/>
    </row>
    <row r="51" spans="1:65" ht="15" customHeight="1" x14ac:dyDescent="0.25">
      <c r="A51" s="12" t="s">
        <v>48</v>
      </c>
      <c r="BL51"/>
      <c r="BM51"/>
    </row>
    <row r="52" spans="1:65" ht="15" customHeight="1" x14ac:dyDescent="0.25">
      <c r="A52" s="4" t="s">
        <v>35</v>
      </c>
      <c r="B52" s="63">
        <v>279.62962962962962</v>
      </c>
      <c r="I52" s="4"/>
      <c r="J52" s="28"/>
      <c r="AD52" s="4"/>
      <c r="AE52" s="38"/>
      <c r="AH52" s="4"/>
      <c r="BL52"/>
      <c r="BM52"/>
    </row>
    <row r="53" spans="1:65" ht="15" customHeight="1" x14ac:dyDescent="0.25">
      <c r="A53" s="4" t="s">
        <v>37</v>
      </c>
      <c r="B53" s="63">
        <v>273.14814814814821</v>
      </c>
      <c r="I53" s="4"/>
      <c r="J53" s="28"/>
      <c r="AD53" s="4"/>
      <c r="AE53" s="38"/>
      <c r="AH53" s="4"/>
      <c r="AI53" s="22"/>
      <c r="BL53"/>
      <c r="BM53"/>
    </row>
    <row r="54" spans="1:65" ht="15" customHeight="1" x14ac:dyDescent="0.25">
      <c r="A54" s="4" t="s">
        <v>12</v>
      </c>
      <c r="B54" s="63">
        <v>250.00000000000003</v>
      </c>
      <c r="I54" s="4"/>
      <c r="J54" s="28"/>
      <c r="AD54" s="4"/>
      <c r="AE54" s="38"/>
      <c r="BL54"/>
      <c r="BM54"/>
    </row>
    <row r="55" spans="1:65" x14ac:dyDescent="0.25">
      <c r="A55" s="4"/>
      <c r="B55" s="46"/>
      <c r="BL55"/>
      <c r="BM55"/>
    </row>
    <row r="56" spans="1:65" x14ac:dyDescent="0.25">
      <c r="A56" s="4"/>
      <c r="B56" s="46"/>
      <c r="BL56" s="72"/>
      <c r="BM56" s="72"/>
    </row>
    <row r="57" spans="1:65" x14ac:dyDescent="0.25">
      <c r="A57" s="4"/>
      <c r="B57" s="46"/>
      <c r="BL57" s="72"/>
      <c r="BM57" s="72"/>
    </row>
    <row r="58" spans="1:65" x14ac:dyDescent="0.25">
      <c r="BL58" s="72"/>
      <c r="BM58" s="72"/>
    </row>
    <row r="59" spans="1:65" x14ac:dyDescent="0.25">
      <c r="BL59" s="72"/>
      <c r="BM59" s="72"/>
    </row>
    <row r="60" spans="1:65" x14ac:dyDescent="0.25">
      <c r="BL60" s="72"/>
      <c r="BM60" s="72"/>
    </row>
    <row r="61" spans="1:65" x14ac:dyDescent="0.25">
      <c r="BL61" s="72"/>
      <c r="BM61" s="72"/>
    </row>
    <row r="62" spans="1:65" x14ac:dyDescent="0.25">
      <c r="BL62" s="72"/>
      <c r="BM62" s="72"/>
    </row>
    <row r="63" spans="1:65" x14ac:dyDescent="0.25">
      <c r="BL63" s="72"/>
      <c r="BM63" s="72"/>
    </row>
    <row r="64" spans="1:65" x14ac:dyDescent="0.25">
      <c r="BL64" s="72"/>
      <c r="BM64" s="72"/>
    </row>
    <row r="65" spans="64:65" x14ac:dyDescent="0.25">
      <c r="BL65" s="72"/>
      <c r="BM65" s="72"/>
    </row>
    <row r="66" spans="64:65" x14ac:dyDescent="0.25">
      <c r="BL66" s="72"/>
      <c r="BM66" s="72"/>
    </row>
    <row r="67" spans="64:65" x14ac:dyDescent="0.25">
      <c r="BL67" s="72"/>
      <c r="BM67" s="72"/>
    </row>
    <row r="68" spans="64:65" x14ac:dyDescent="0.25">
      <c r="BL68" s="72"/>
      <c r="BM68" s="72"/>
    </row>
    <row r="69" spans="64:65" x14ac:dyDescent="0.25">
      <c r="BL69" s="72"/>
      <c r="BM69" s="72"/>
    </row>
    <row r="70" spans="64:65" x14ac:dyDescent="0.25">
      <c r="BL70" s="72"/>
      <c r="BM70" s="72"/>
    </row>
    <row r="71" spans="64:65" x14ac:dyDescent="0.25">
      <c r="BL71" s="72"/>
      <c r="BM71" s="72"/>
    </row>
    <row r="72" spans="64:65" x14ac:dyDescent="0.25">
      <c r="BL72" s="72"/>
      <c r="BM72" s="72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M72"/>
  <sheetViews>
    <sheetView topLeftCell="A33" zoomScale="115" zoomScaleNormal="115" workbookViewId="0">
      <pane xSplit="1" topLeftCell="BI1" activePane="topRight" state="frozen"/>
      <selection activeCell="BE5" sqref="BE5"/>
      <selection pane="topRight" activeCell="BL1" sqref="BL1:BM1048576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5" max="55" width="9.140625" style="50"/>
    <col min="56" max="56" width="9.140625" style="53"/>
    <col min="64" max="65" width="29" style="70" customWidth="1"/>
  </cols>
  <sheetData>
    <row r="2" spans="1:65" x14ac:dyDescent="0.25">
      <c r="BL2" s="64"/>
      <c r="BM2" s="64"/>
    </row>
    <row r="3" spans="1:65" x14ac:dyDescent="0.25">
      <c r="BL3" s="65" t="s">
        <v>49</v>
      </c>
      <c r="BM3" s="65" t="s">
        <v>50</v>
      </c>
    </row>
    <row r="4" spans="1:65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1">
        <v>43770</v>
      </c>
      <c r="BE4" s="51">
        <v>43800</v>
      </c>
      <c r="BF4" s="51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51">
        <v>43983</v>
      </c>
      <c r="BL4" s="65"/>
      <c r="BM4" s="65"/>
    </row>
    <row r="5" spans="1:65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46">
        <v>1246</v>
      </c>
      <c r="AZ5" s="46">
        <v>1221.1111111111111</v>
      </c>
      <c r="BA5" s="48">
        <v>1212.33</v>
      </c>
      <c r="BB5" s="48">
        <v>1200</v>
      </c>
      <c r="BC5" s="49">
        <v>1215</v>
      </c>
      <c r="BD5" s="52">
        <v>1230</v>
      </c>
      <c r="BE5" s="46">
        <v>1291.6666666666699</v>
      </c>
      <c r="BF5" s="54">
        <v>1270</v>
      </c>
      <c r="BG5" s="55">
        <v>1266.3636363636399</v>
      </c>
      <c r="BH5" s="57">
        <v>1256.5384615384601</v>
      </c>
      <c r="BI5" s="61">
        <v>1224.23</v>
      </c>
      <c r="BJ5" s="57">
        <v>1191.9230769230801</v>
      </c>
      <c r="BK5" s="63">
        <v>1153.75</v>
      </c>
      <c r="BL5" s="66">
        <f>(BK5-AY5)/AY5*100</f>
        <v>-7.4036918138041736</v>
      </c>
      <c r="BM5" s="66">
        <f>(BK5-BJ5)/BJ5*100</f>
        <v>-3.2026460148437548</v>
      </c>
    </row>
    <row r="6" spans="1:65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46">
        <v>1037.5</v>
      </c>
      <c r="AZ6" s="46">
        <v>1096.25</v>
      </c>
      <c r="BA6" s="48">
        <v>1088.33</v>
      </c>
      <c r="BB6" s="48">
        <v>1120</v>
      </c>
      <c r="BC6" s="49">
        <v>1142.5</v>
      </c>
      <c r="BD6" s="52">
        <v>1153.75</v>
      </c>
      <c r="BE6" s="46">
        <v>1178.3333333333301</v>
      </c>
      <c r="BF6" s="54">
        <v>1183.3333333333333</v>
      </c>
      <c r="BG6" s="55">
        <v>1180</v>
      </c>
      <c r="BH6" s="57">
        <v>1150</v>
      </c>
      <c r="BI6" s="61">
        <v>1120</v>
      </c>
      <c r="BJ6" s="57">
        <v>1170</v>
      </c>
      <c r="BK6" s="63">
        <v>1120</v>
      </c>
      <c r="BL6" s="66">
        <f t="shared" ref="BL6:BL42" si="0">(BK6-AY6)/AY6*100</f>
        <v>7.9518072289156621</v>
      </c>
      <c r="BM6" s="66">
        <f t="shared" ref="BM6:BM42" si="1">(BK6-BJ6)/BJ6*100</f>
        <v>-4.2735042735042734</v>
      </c>
    </row>
    <row r="7" spans="1:65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46">
        <v>1355</v>
      </c>
      <c r="AZ7" s="46">
        <v>1344.1666666666652</v>
      </c>
      <c r="BA7" s="48">
        <v>1360</v>
      </c>
      <c r="BB7" s="48">
        <v>1375.44444444444</v>
      </c>
      <c r="BC7" s="49">
        <v>1300.7142857142901</v>
      </c>
      <c r="BD7" s="52">
        <v>1306.25</v>
      </c>
      <c r="BE7" s="46">
        <v>1325</v>
      </c>
      <c r="BF7" s="54">
        <v>1335</v>
      </c>
      <c r="BG7" s="55">
        <v>1333.3333333333301</v>
      </c>
      <c r="BH7" s="57">
        <v>1370</v>
      </c>
      <c r="BI7" s="61">
        <v>1420</v>
      </c>
      <c r="BJ7" s="57">
        <v>1300</v>
      </c>
      <c r="BK7" s="63">
        <v>1271.42857142857</v>
      </c>
      <c r="BL7" s="66">
        <f t="shared" si="0"/>
        <v>-6.1676331049025857</v>
      </c>
      <c r="BM7" s="66">
        <f t="shared" si="1"/>
        <v>-2.1978021978023103</v>
      </c>
    </row>
    <row r="8" spans="1:65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46">
        <v>1024.44444444444</v>
      </c>
      <c r="AZ8" s="46">
        <v>1070.75</v>
      </c>
      <c r="BA8" s="48">
        <v>1079.58</v>
      </c>
      <c r="BB8" s="48">
        <v>1118.3333333333333</v>
      </c>
      <c r="BC8" s="49">
        <v>1217.1666666666667</v>
      </c>
      <c r="BD8" s="52">
        <v>1120.4166666666667</v>
      </c>
      <c r="BE8" s="46">
        <v>1136</v>
      </c>
      <c r="BF8" s="54">
        <v>1141.6666666666667</v>
      </c>
      <c r="BG8" s="55">
        <v>1157.2727272727273</v>
      </c>
      <c r="BH8" s="57">
        <v>1157.5</v>
      </c>
      <c r="BI8" s="62">
        <v>1236.5</v>
      </c>
      <c r="BJ8" s="57">
        <v>1202.76</v>
      </c>
      <c r="BK8" s="63">
        <v>1181.25</v>
      </c>
      <c r="BL8" s="66">
        <f t="shared" si="0"/>
        <v>15.306399132321538</v>
      </c>
      <c r="BM8" s="66">
        <f t="shared" si="1"/>
        <v>-1.7883867105656981</v>
      </c>
    </row>
    <row r="9" spans="1:65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46">
        <v>1224.2857142857142</v>
      </c>
      <c r="AZ9" s="46">
        <v>1226.5400000000022</v>
      </c>
      <c r="BA9" s="48">
        <v>1198</v>
      </c>
      <c r="BB9" s="48">
        <v>1120.2</v>
      </c>
      <c r="BC9" s="49">
        <v>1153.6666666666699</v>
      </c>
      <c r="BD9" s="52">
        <v>1147.76923076923</v>
      </c>
      <c r="BE9" s="46">
        <v>1154.6666666666699</v>
      </c>
      <c r="BF9" s="54">
        <v>1194.3333333333301</v>
      </c>
      <c r="BG9" s="55">
        <v>1188.05555555556</v>
      </c>
      <c r="BH9" s="57">
        <v>1168</v>
      </c>
      <c r="BI9" s="62">
        <v>1106</v>
      </c>
      <c r="BJ9" s="57">
        <v>1066.3333333333333</v>
      </c>
      <c r="BK9" s="63">
        <v>1026.4285714285713</v>
      </c>
      <c r="BL9" s="66">
        <f t="shared" si="0"/>
        <v>-16.161026837806304</v>
      </c>
      <c r="BM9" s="66">
        <f t="shared" si="1"/>
        <v>-3.7422408788460704</v>
      </c>
    </row>
    <row r="10" spans="1:65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46">
        <v>1150</v>
      </c>
      <c r="AZ10" s="46">
        <v>1125.55555555556</v>
      </c>
      <c r="BA10" s="48">
        <v>1115</v>
      </c>
      <c r="BB10" s="48">
        <v>1105</v>
      </c>
      <c r="BC10" s="49">
        <v>1170.625</v>
      </c>
      <c r="BD10" s="52">
        <v>1110.7142857142858</v>
      </c>
      <c r="BE10" s="46">
        <v>1142.608695652174</v>
      </c>
      <c r="BF10" s="54">
        <v>1122.2222222222222</v>
      </c>
      <c r="BG10" s="55">
        <v>1133.3333333333301</v>
      </c>
      <c r="BH10" s="57">
        <v>1131.25</v>
      </c>
      <c r="BI10" s="62">
        <v>1090</v>
      </c>
      <c r="BJ10" s="57">
        <v>1191</v>
      </c>
      <c r="BK10" s="63">
        <v>1150.9090909090901</v>
      </c>
      <c r="BL10" s="66">
        <f t="shared" si="0"/>
        <v>7.9051383399137587E-2</v>
      </c>
      <c r="BM10" s="66">
        <f t="shared" si="1"/>
        <v>-3.3661552553240903</v>
      </c>
    </row>
    <row r="11" spans="1:65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46">
        <v>995.4545454545455</v>
      </c>
      <c r="AZ11" s="46">
        <v>1026.1538461538501</v>
      </c>
      <c r="BA11" s="48">
        <v>1030</v>
      </c>
      <c r="BB11" s="48">
        <v>1065.45454545455</v>
      </c>
      <c r="BC11" s="49">
        <v>1115.7142857142901</v>
      </c>
      <c r="BD11" s="52">
        <v>1117.27272727273</v>
      </c>
      <c r="BE11" s="46">
        <v>1129.1666666666699</v>
      </c>
      <c r="BF11" s="54">
        <v>1114.61538461538</v>
      </c>
      <c r="BG11" s="55">
        <v>1150</v>
      </c>
      <c r="BH11" s="57">
        <v>1106.6666666666699</v>
      </c>
      <c r="BI11" s="62">
        <v>1147.73</v>
      </c>
      <c r="BJ11" s="57">
        <v>1037.1428571428571</v>
      </c>
      <c r="BK11" s="63">
        <v>1055</v>
      </c>
      <c r="BL11" s="66">
        <f t="shared" si="0"/>
        <v>5.9817351598173474</v>
      </c>
      <c r="BM11" s="66">
        <f t="shared" si="1"/>
        <v>1.7217630853994521</v>
      </c>
    </row>
    <row r="12" spans="1:65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46">
        <v>1325</v>
      </c>
      <c r="AZ12" s="46">
        <v>1303.75</v>
      </c>
      <c r="BA12" s="48">
        <v>1298</v>
      </c>
      <c r="BB12" s="48">
        <v>1280</v>
      </c>
      <c r="BC12" s="49">
        <v>1195</v>
      </c>
      <c r="BD12" s="52">
        <v>1207.1428571428601</v>
      </c>
      <c r="BE12" s="46">
        <v>1229</v>
      </c>
      <c r="BF12" s="54">
        <v>1215</v>
      </c>
      <c r="BG12" s="55">
        <v>1235</v>
      </c>
      <c r="BH12" s="57">
        <v>1271.25</v>
      </c>
      <c r="BI12" s="62">
        <v>1192.8599999999999</v>
      </c>
      <c r="BJ12" s="57">
        <v>1242.1428571428571</v>
      </c>
      <c r="BK12" s="63">
        <v>1216</v>
      </c>
      <c r="BL12" s="66">
        <f t="shared" si="0"/>
        <v>-8.2264150943396235</v>
      </c>
      <c r="BM12" s="66">
        <f t="shared" si="1"/>
        <v>-2.1046578493386976</v>
      </c>
    </row>
    <row r="13" spans="1:65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46">
        <v>1352.8571428571399</v>
      </c>
      <c r="AZ13" s="46">
        <v>1347.8571428571399</v>
      </c>
      <c r="BA13" s="48">
        <v>1355</v>
      </c>
      <c r="BB13" s="48">
        <v>1400</v>
      </c>
      <c r="BC13" s="49">
        <v>1350</v>
      </c>
      <c r="BD13" s="52">
        <v>1322.2222222222199</v>
      </c>
      <c r="BE13" s="46">
        <v>1300</v>
      </c>
      <c r="BF13" s="54">
        <v>1377.5</v>
      </c>
      <c r="BG13" s="55">
        <v>1375</v>
      </c>
      <c r="BH13" s="57">
        <v>1320</v>
      </c>
      <c r="BI13" s="62">
        <v>1290</v>
      </c>
      <c r="BJ13" s="57">
        <v>1350</v>
      </c>
      <c r="BK13" s="63">
        <v>1366.6666666666667</v>
      </c>
      <c r="BL13" s="66">
        <f t="shared" si="0"/>
        <v>1.0207673354454896</v>
      </c>
      <c r="BM13" s="66">
        <f t="shared" si="1"/>
        <v>1.2345679012345736</v>
      </c>
    </row>
    <row r="14" spans="1:65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46">
        <v>1263</v>
      </c>
      <c r="AZ14" s="46">
        <v>1224.5</v>
      </c>
      <c r="BA14" s="48">
        <v>1258.26</v>
      </c>
      <c r="BB14" s="48">
        <v>1206.4545454545455</v>
      </c>
      <c r="BC14" s="49">
        <v>1213.8235294117601</v>
      </c>
      <c r="BD14" s="52">
        <v>1231.52173913043</v>
      </c>
      <c r="BE14" s="46">
        <v>1250.3333333333301</v>
      </c>
      <c r="BF14" s="54">
        <v>1231.1363636363637</v>
      </c>
      <c r="BG14" s="55">
        <v>1236.3888888888901</v>
      </c>
      <c r="BH14" s="57">
        <v>1263.0769230769231</v>
      </c>
      <c r="BI14" s="62">
        <v>1215.83</v>
      </c>
      <c r="BJ14" s="57">
        <v>1189.7058823529412</v>
      </c>
      <c r="BK14" s="63">
        <v>1186.0833333333333</v>
      </c>
      <c r="BL14" s="66">
        <f t="shared" si="0"/>
        <v>-6.089997360781215</v>
      </c>
      <c r="BM14" s="66">
        <f t="shared" si="1"/>
        <v>-0.30449114132675059</v>
      </c>
    </row>
    <row r="15" spans="1:65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46">
        <v>1084.54545454545</v>
      </c>
      <c r="AZ15" s="46">
        <v>1127.8571428571429</v>
      </c>
      <c r="BA15" s="48">
        <v>1145.78</v>
      </c>
      <c r="BB15" s="48">
        <v>1100.3846153846155</v>
      </c>
      <c r="BC15" s="49">
        <v>1190.2727272727273</v>
      </c>
      <c r="BD15" s="52">
        <v>1127.27272727273</v>
      </c>
      <c r="BE15" s="46">
        <v>1122.2727272727273</v>
      </c>
      <c r="BF15" s="54">
        <v>1171.875</v>
      </c>
      <c r="BG15" s="55">
        <v>1196.1538461538501</v>
      </c>
      <c r="BH15" s="57">
        <v>1179.2857142857099</v>
      </c>
      <c r="BI15" s="62">
        <v>1134.6199999999999</v>
      </c>
      <c r="BJ15" s="57">
        <v>1090.45454545454</v>
      </c>
      <c r="BK15" s="63">
        <v>1087.44444444444</v>
      </c>
      <c r="BL15" s="66">
        <f t="shared" si="0"/>
        <v>0.26729999068642807</v>
      </c>
      <c r="BM15" s="66">
        <f t="shared" si="1"/>
        <v>-0.27604094298541337</v>
      </c>
    </row>
    <row r="16" spans="1:65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46">
        <v>1203.57142857143</v>
      </c>
      <c r="AZ16" s="46">
        <v>1196</v>
      </c>
      <c r="BA16" s="48">
        <v>1182.33</v>
      </c>
      <c r="BB16" s="48">
        <v>1144.2857142857099</v>
      </c>
      <c r="BC16" s="49">
        <v>1142.0714285714287</v>
      </c>
      <c r="BD16" s="52">
        <v>1188.8571428571429</v>
      </c>
      <c r="BE16" s="46">
        <v>1142.7142857142858</v>
      </c>
      <c r="BF16" s="54">
        <v>1149.2142857142858</v>
      </c>
      <c r="BG16" s="55">
        <v>1154.375</v>
      </c>
      <c r="BH16" s="57">
        <v>1133</v>
      </c>
      <c r="BI16" s="62">
        <v>1162.5</v>
      </c>
      <c r="BJ16" s="57">
        <v>1128.5714285714287</v>
      </c>
      <c r="BK16" s="63">
        <v>1172.5</v>
      </c>
      <c r="BL16" s="66">
        <f t="shared" si="0"/>
        <v>-2.5816023738873586</v>
      </c>
      <c r="BM16" s="66">
        <f t="shared" si="1"/>
        <v>3.8924050632911302</v>
      </c>
    </row>
    <row r="17" spans="1:65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46">
        <v>1237.2727272727273</v>
      </c>
      <c r="AZ17" s="46">
        <v>1197.6666666666699</v>
      </c>
      <c r="BA17" s="48">
        <v>1212.9100000000001</v>
      </c>
      <c r="BB17" s="48">
        <v>1213.5714285714287</v>
      </c>
      <c r="BC17" s="49">
        <v>1252.5</v>
      </c>
      <c r="BD17" s="52">
        <v>1209.2307692307693</v>
      </c>
      <c r="BE17" s="46">
        <v>1208.4615384615399</v>
      </c>
      <c r="BF17" s="54">
        <v>1215.7142857142901</v>
      </c>
      <c r="BG17" s="55">
        <v>1223.0769230769199</v>
      </c>
      <c r="BH17" s="57">
        <v>1192.5</v>
      </c>
      <c r="BI17" s="62">
        <v>1181.25</v>
      </c>
      <c r="BJ17" s="57">
        <v>1141.3333333333333</v>
      </c>
      <c r="BK17" s="63">
        <v>1150.8333333333333</v>
      </c>
      <c r="BL17" s="66">
        <f t="shared" si="0"/>
        <v>-6.9862845946607939</v>
      </c>
      <c r="BM17" s="66">
        <f t="shared" si="1"/>
        <v>0.83235981308411222</v>
      </c>
    </row>
    <row r="18" spans="1:65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46">
        <v>1250</v>
      </c>
      <c r="AZ18" s="46">
        <v>1240.25</v>
      </c>
      <c r="BA18" s="48">
        <v>1267.5</v>
      </c>
      <c r="BB18" s="48">
        <v>1319.4117647058799</v>
      </c>
      <c r="BC18" s="49">
        <v>1266</v>
      </c>
      <c r="BD18" s="52">
        <v>1261.5</v>
      </c>
      <c r="BE18" s="46">
        <v>1284.375</v>
      </c>
      <c r="BF18" s="54">
        <v>1280.9523809523801</v>
      </c>
      <c r="BG18" s="55">
        <v>1257.8947368421052</v>
      </c>
      <c r="BH18" s="57">
        <v>1291.6666666666667</v>
      </c>
      <c r="BI18" s="62">
        <v>1325.71</v>
      </c>
      <c r="BJ18" s="57">
        <v>1345.8823529411766</v>
      </c>
      <c r="BK18" s="63">
        <v>1316.6666666666667</v>
      </c>
      <c r="BL18" s="66">
        <f t="shared" si="0"/>
        <v>5.3333333333333393</v>
      </c>
      <c r="BM18" s="66">
        <f t="shared" si="1"/>
        <v>-2.1707459207459228</v>
      </c>
    </row>
    <row r="19" spans="1:65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46">
        <v>1256.4285714285713</v>
      </c>
      <c r="AZ19" s="46">
        <v>1258.6818181818182</v>
      </c>
      <c r="BA19" s="48">
        <v>1245</v>
      </c>
      <c r="BB19" s="48">
        <v>1190.4761904761899</v>
      </c>
      <c r="BC19" s="49">
        <v>1139.0384615384614</v>
      </c>
      <c r="BD19" s="52">
        <v>1227.9375</v>
      </c>
      <c r="BE19" s="46">
        <v>1158.9130434782608</v>
      </c>
      <c r="BF19" s="54">
        <v>1211.1111111111111</v>
      </c>
      <c r="BG19" s="55">
        <v>1179.0476190476199</v>
      </c>
      <c r="BH19" s="57">
        <v>1210.8333333333333</v>
      </c>
      <c r="BI19" s="62">
        <v>1180.26</v>
      </c>
      <c r="BJ19" s="57">
        <v>1131.6521739130435</v>
      </c>
      <c r="BK19" s="63">
        <v>1179.1666666666667</v>
      </c>
      <c r="BL19" s="66">
        <f t="shared" si="0"/>
        <v>-6.149327269281776</v>
      </c>
      <c r="BM19" s="66">
        <f t="shared" si="1"/>
        <v>4.1986834690845809</v>
      </c>
    </row>
    <row r="20" spans="1:65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46">
        <v>1456.9230769230801</v>
      </c>
      <c r="AZ20" s="46">
        <v>1436.1538461538478</v>
      </c>
      <c r="BA20" s="48">
        <v>1400</v>
      </c>
      <c r="BB20" s="48">
        <v>1441.6666666666667</v>
      </c>
      <c r="BC20" s="49">
        <v>1371.42857142857</v>
      </c>
      <c r="BD20" s="52">
        <v>1244.4444444444443</v>
      </c>
      <c r="BE20" s="46">
        <v>1185.7142857142901</v>
      </c>
      <c r="BF20" s="54">
        <v>1235.55555555555</v>
      </c>
      <c r="BG20" s="55">
        <v>1260</v>
      </c>
      <c r="BH20" s="57">
        <v>1233.3333333333333</v>
      </c>
      <c r="BI20" s="62">
        <v>1233.33</v>
      </c>
      <c r="BJ20" s="57">
        <v>1307.5</v>
      </c>
      <c r="BK20" s="63">
        <v>1217.1875</v>
      </c>
      <c r="BL20" s="66">
        <f t="shared" si="0"/>
        <v>-16.454923442450024</v>
      </c>
      <c r="BM20" s="66">
        <f t="shared" si="1"/>
        <v>-6.907265774378585</v>
      </c>
    </row>
    <row r="21" spans="1:65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46">
        <v>1227.9411764705883</v>
      </c>
      <c r="AZ21" s="46">
        <v>1194.3181818181799</v>
      </c>
      <c r="BA21" s="48">
        <v>1173.47</v>
      </c>
      <c r="BB21" s="48">
        <v>1177.25</v>
      </c>
      <c r="BC21" s="49">
        <v>1151.090909090909</v>
      </c>
      <c r="BD21" s="52">
        <v>1182.8571428571429</v>
      </c>
      <c r="BE21" s="46">
        <v>1139.7619047619048</v>
      </c>
      <c r="BF21" s="54">
        <v>1135.3125</v>
      </c>
      <c r="BG21" s="55">
        <v>1140.3260869565199</v>
      </c>
      <c r="BH21" s="57">
        <v>1113.4375</v>
      </c>
      <c r="BI21" s="62">
        <v>1107.8900000000001</v>
      </c>
      <c r="BJ21" s="57">
        <v>1133.695652173913</v>
      </c>
      <c r="BK21" s="63">
        <v>1119.25</v>
      </c>
      <c r="BL21" s="66">
        <f t="shared" si="0"/>
        <v>-8.851497005988028</v>
      </c>
      <c r="BM21" s="66">
        <f t="shared" si="1"/>
        <v>-1.2742090124640426</v>
      </c>
    </row>
    <row r="22" spans="1:65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46">
        <v>1341.42857142857</v>
      </c>
      <c r="AZ22" s="46">
        <v>1359.9999999999993</v>
      </c>
      <c r="BA22" s="48">
        <v>1348.46</v>
      </c>
      <c r="BB22" s="48">
        <v>1297.6923076923099</v>
      </c>
      <c r="BC22" s="49">
        <v>1315.3846153846155</v>
      </c>
      <c r="BD22" s="52">
        <v>1308.3333333333333</v>
      </c>
      <c r="BE22" s="46">
        <v>1300</v>
      </c>
      <c r="BF22" s="54">
        <v>1288.57142857143</v>
      </c>
      <c r="BG22" s="55">
        <v>1300</v>
      </c>
      <c r="BH22" s="57">
        <v>1283.3333333333301</v>
      </c>
      <c r="BI22" s="62">
        <v>1313.33</v>
      </c>
      <c r="BJ22" s="57">
        <v>1271.4285714285713</v>
      </c>
      <c r="BK22" s="63">
        <v>1290.1818181818201</v>
      </c>
      <c r="BL22" s="66">
        <f t="shared" si="0"/>
        <v>-3.8203117436341825</v>
      </c>
      <c r="BM22" s="66">
        <f t="shared" si="1"/>
        <v>1.4749744637386644</v>
      </c>
    </row>
    <row r="23" spans="1:65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46">
        <v>1229.375</v>
      </c>
      <c r="AZ23" s="46">
        <v>1215.625</v>
      </c>
      <c r="BA23" s="48">
        <v>1244.1099999999999</v>
      </c>
      <c r="BB23" s="48">
        <v>1228.2352941176471</v>
      </c>
      <c r="BC23" s="49">
        <v>1226.6666666666667</v>
      </c>
      <c r="BD23" s="52">
        <v>1156.25</v>
      </c>
      <c r="BE23" s="46">
        <v>1208.3333333333333</v>
      </c>
      <c r="BF23" s="54">
        <v>1236.1538461538462</v>
      </c>
      <c r="BG23" s="55">
        <v>1246.6666666666699</v>
      </c>
      <c r="BH23" s="57">
        <v>1211.7647058823529</v>
      </c>
      <c r="BI23" s="62">
        <v>1258.33</v>
      </c>
      <c r="BJ23" s="57">
        <v>1298.5714285714287</v>
      </c>
      <c r="BK23" s="63">
        <v>1309.4117647058824</v>
      </c>
      <c r="BL23" s="66">
        <f t="shared" si="0"/>
        <v>6.510362151978236</v>
      </c>
      <c r="BM23" s="66">
        <f t="shared" si="1"/>
        <v>0.83478936128906867</v>
      </c>
    </row>
    <row r="24" spans="1:65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46">
        <v>1275</v>
      </c>
      <c r="AZ24" s="46">
        <v>1252.9760714285699</v>
      </c>
      <c r="BA24" s="48">
        <v>1259.3699999999999</v>
      </c>
      <c r="BB24" s="48">
        <v>1314.6666666666699</v>
      </c>
      <c r="BC24" s="49">
        <v>1278.5714285714287</v>
      </c>
      <c r="BD24" s="52">
        <v>1286.1111111111111</v>
      </c>
      <c r="BE24" s="46">
        <v>1254.2857142857142</v>
      </c>
      <c r="BF24" s="54">
        <v>1268.5714285714287</v>
      </c>
      <c r="BG24" s="55">
        <v>1315.23076923077</v>
      </c>
      <c r="BH24" s="57">
        <v>1350</v>
      </c>
      <c r="BI24" s="62">
        <v>1279.23</v>
      </c>
      <c r="BJ24" s="57">
        <v>1290.625</v>
      </c>
      <c r="BK24" s="63">
        <v>1302.3076923076901</v>
      </c>
      <c r="BL24" s="66">
        <f t="shared" si="0"/>
        <v>2.1417797888384396</v>
      </c>
      <c r="BM24" s="66">
        <f t="shared" si="1"/>
        <v>0.90519649841666661</v>
      </c>
    </row>
    <row r="25" spans="1:65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46">
        <v>1300</v>
      </c>
      <c r="AZ25" s="46">
        <v>1280</v>
      </c>
      <c r="BA25" s="48">
        <v>1305</v>
      </c>
      <c r="BB25" s="48">
        <v>1345.7142857142858</v>
      </c>
      <c r="BC25" s="49">
        <v>1290</v>
      </c>
      <c r="BD25" s="52">
        <v>1284.6153846153845</v>
      </c>
      <c r="BE25" s="46">
        <v>1271.4285714285713</v>
      </c>
      <c r="BF25" s="54">
        <v>1297.6923076923099</v>
      </c>
      <c r="BG25" s="55">
        <v>1306.25</v>
      </c>
      <c r="BH25" s="57">
        <v>1300</v>
      </c>
      <c r="BI25" s="62">
        <v>1250</v>
      </c>
      <c r="BJ25" s="57">
        <v>1228.5714285714287</v>
      </c>
      <c r="BK25" s="63">
        <v>1273.3333333333301</v>
      </c>
      <c r="BL25" s="66">
        <f t="shared" si="0"/>
        <v>-2.051282051282302</v>
      </c>
      <c r="BM25" s="66">
        <f t="shared" si="1"/>
        <v>3.643410852712905</v>
      </c>
    </row>
    <row r="26" spans="1:65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46">
        <v>1245.45454545455</v>
      </c>
      <c r="AZ26" s="46">
        <v>1222.727272727275</v>
      </c>
      <c r="BA26" s="48">
        <v>1242.07</v>
      </c>
      <c r="BB26" s="48">
        <v>1261.5384615384601</v>
      </c>
      <c r="BC26" s="49">
        <v>1262.5</v>
      </c>
      <c r="BD26" s="52">
        <v>1254.54545454545</v>
      </c>
      <c r="BE26" s="46">
        <v>1287.5</v>
      </c>
      <c r="BF26" s="54">
        <v>1276.6666666666699</v>
      </c>
      <c r="BG26" s="55">
        <v>1255.55555555556</v>
      </c>
      <c r="BH26" s="57">
        <v>1233.3333333333301</v>
      </c>
      <c r="BI26" s="62">
        <v>1300.33</v>
      </c>
      <c r="BJ26" s="57">
        <v>1355.38461538462</v>
      </c>
      <c r="BK26" s="63">
        <v>1407.27272727273</v>
      </c>
      <c r="BL26" s="66">
        <f t="shared" si="0"/>
        <v>12.99270072992681</v>
      </c>
      <c r="BM26" s="66">
        <f t="shared" si="1"/>
        <v>3.8282942936743884</v>
      </c>
    </row>
    <row r="27" spans="1:65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46">
        <v>1104.9166666665999</v>
      </c>
      <c r="AZ27" s="46">
        <v>1115.625</v>
      </c>
      <c r="BA27" s="48">
        <v>1132.72</v>
      </c>
      <c r="BB27" s="48">
        <v>1115.5</v>
      </c>
      <c r="BC27" s="49">
        <v>1206.5</v>
      </c>
      <c r="BD27" s="52">
        <v>1155.3846153846155</v>
      </c>
      <c r="BE27" s="46">
        <v>1197.9166666666667</v>
      </c>
      <c r="BF27" s="54">
        <v>1215.2083333333333</v>
      </c>
      <c r="BG27" s="55">
        <v>1238.4615384615399</v>
      </c>
      <c r="BH27" s="57">
        <v>1167.7272727272727</v>
      </c>
      <c r="BI27" s="62">
        <v>1167.73</v>
      </c>
      <c r="BJ27" s="57">
        <v>1249.5</v>
      </c>
      <c r="BK27" s="63">
        <v>1220.909090909091</v>
      </c>
      <c r="BL27" s="66">
        <f t="shared" si="0"/>
        <v>10.497843660230616</v>
      </c>
      <c r="BM27" s="66">
        <f t="shared" si="1"/>
        <v>-2.28818800247371</v>
      </c>
    </row>
    <row r="28" spans="1:65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46">
        <v>1175.7142857142858</v>
      </c>
      <c r="AZ28" s="46">
        <v>1125.25</v>
      </c>
      <c r="BA28" s="48">
        <v>1124.6600000000001</v>
      </c>
      <c r="BB28" s="48">
        <v>1167.1428571428571</v>
      </c>
      <c r="BC28" s="49">
        <v>1192</v>
      </c>
      <c r="BD28" s="52">
        <v>1132.2222222222222</v>
      </c>
      <c r="BE28" s="46">
        <v>1182.9166666666699</v>
      </c>
      <c r="BF28" s="54">
        <v>1135.7142857142858</v>
      </c>
      <c r="BG28" s="55">
        <v>1158.3333333333301</v>
      </c>
      <c r="BH28" s="57">
        <v>1163.5714285714287</v>
      </c>
      <c r="BI28" s="62">
        <v>1130.6300000000001</v>
      </c>
      <c r="BJ28" s="57">
        <v>1180</v>
      </c>
      <c r="BK28" s="63">
        <v>1202.5</v>
      </c>
      <c r="BL28" s="66">
        <f t="shared" si="0"/>
        <v>2.2782503037667015</v>
      </c>
      <c r="BM28" s="66">
        <f t="shared" si="1"/>
        <v>1.9067796610169492</v>
      </c>
    </row>
    <row r="29" spans="1:65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46">
        <v>1206.25</v>
      </c>
      <c r="AZ29" s="46">
        <v>1176.3157894736842</v>
      </c>
      <c r="BA29" s="48">
        <v>1175.92</v>
      </c>
      <c r="BB29" s="48">
        <v>1176.3157894736842</v>
      </c>
      <c r="BC29" s="49">
        <v>1146.5517241379309</v>
      </c>
      <c r="BD29" s="52">
        <v>1198</v>
      </c>
      <c r="BE29" s="46">
        <v>1173.5</v>
      </c>
      <c r="BF29" s="54">
        <v>1202.5</v>
      </c>
      <c r="BG29" s="55">
        <v>1215.2941176470599</v>
      </c>
      <c r="BH29" s="57">
        <v>1200</v>
      </c>
      <c r="BI29" s="62">
        <v>1242.8599999999999</v>
      </c>
      <c r="BJ29" s="57">
        <v>1242.10526315789</v>
      </c>
      <c r="BK29" s="63">
        <v>1195</v>
      </c>
      <c r="BL29" s="66">
        <f t="shared" si="0"/>
        <v>-0.932642487046632</v>
      </c>
      <c r="BM29" s="66">
        <f t="shared" si="1"/>
        <v>-3.792372881355567</v>
      </c>
    </row>
    <row r="30" spans="1:65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46">
        <v>1253.3333333333301</v>
      </c>
      <c r="AZ30" s="46">
        <v>1196.9230769230801</v>
      </c>
      <c r="BA30" s="48">
        <v>1185.45</v>
      </c>
      <c r="BB30" s="48">
        <v>1217.5</v>
      </c>
      <c r="BC30" s="49">
        <v>1175.3571428571399</v>
      </c>
      <c r="BD30" s="52">
        <v>1218.3333333333333</v>
      </c>
      <c r="BE30" s="46">
        <v>1239.23076923077</v>
      </c>
      <c r="BF30" s="54">
        <v>1243.1818181818182</v>
      </c>
      <c r="BG30" s="55">
        <v>1230</v>
      </c>
      <c r="BH30" s="57">
        <v>1269.6153846153845</v>
      </c>
      <c r="BI30" s="62">
        <v>1245.45</v>
      </c>
      <c r="BJ30" s="57">
        <v>1257.9166666666667</v>
      </c>
      <c r="BK30" s="63">
        <v>1307.27272727273</v>
      </c>
      <c r="BL30" s="66">
        <f t="shared" si="0"/>
        <v>4.3036750483563866</v>
      </c>
      <c r="BM30" s="66">
        <f t="shared" si="1"/>
        <v>3.9236351591438146</v>
      </c>
    </row>
    <row r="31" spans="1:65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46">
        <v>1267.1111111111099</v>
      </c>
      <c r="AZ31" s="46">
        <v>1248.1390555555549</v>
      </c>
      <c r="BA31" s="48">
        <v>1255</v>
      </c>
      <c r="BB31" s="48">
        <v>1297.5</v>
      </c>
      <c r="BC31" s="49">
        <v>1196.6666666666699</v>
      </c>
      <c r="BD31" s="52">
        <v>1166.6666666666667</v>
      </c>
      <c r="BE31" s="46">
        <v>1192</v>
      </c>
      <c r="BF31" s="54">
        <v>1210</v>
      </c>
      <c r="BG31" s="55">
        <v>1210</v>
      </c>
      <c r="BH31" s="57">
        <v>1164</v>
      </c>
      <c r="BI31" s="62">
        <v>1097.69</v>
      </c>
      <c r="BJ31" s="57">
        <v>1149.5</v>
      </c>
      <c r="BK31" s="63">
        <v>1170</v>
      </c>
      <c r="BL31" s="66">
        <f t="shared" si="0"/>
        <v>-7.6639775517361484</v>
      </c>
      <c r="BM31" s="66">
        <f t="shared" si="1"/>
        <v>1.783384080034798</v>
      </c>
    </row>
    <row r="32" spans="1:65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46">
        <v>1098.3333333333333</v>
      </c>
      <c r="AZ32" s="46">
        <v>1103.0769230769231</v>
      </c>
      <c r="BA32" s="48">
        <v>1124.1600000000001</v>
      </c>
      <c r="BB32" s="48">
        <v>1161.5384615384601</v>
      </c>
      <c r="BC32" s="49">
        <v>1085.375</v>
      </c>
      <c r="BD32" s="52">
        <v>1215.7142857142858</v>
      </c>
      <c r="BE32" s="46">
        <v>1223.57142857143</v>
      </c>
      <c r="BF32" s="54">
        <v>1213.8461538461499</v>
      </c>
      <c r="BG32" s="55">
        <v>1208.75</v>
      </c>
      <c r="BH32" s="57">
        <v>1197.7777777777801</v>
      </c>
      <c r="BI32" s="62">
        <v>1188.5</v>
      </c>
      <c r="BJ32" s="57">
        <v>1153.3333333333301</v>
      </c>
      <c r="BK32" s="63">
        <v>1167.2</v>
      </c>
      <c r="BL32" s="66">
        <f t="shared" si="0"/>
        <v>6.2701062215478114</v>
      </c>
      <c r="BM32" s="66">
        <f t="shared" si="1"/>
        <v>1.2023121387286138</v>
      </c>
    </row>
    <row r="33" spans="1:65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46">
        <v>1127.5</v>
      </c>
      <c r="AZ33" s="46">
        <v>1208.6111111111099</v>
      </c>
      <c r="BA33" s="48">
        <v>1222.6600000000001</v>
      </c>
      <c r="BB33" s="48">
        <v>1252.6666666666667</v>
      </c>
      <c r="BC33" s="49">
        <v>1234.7222222222222</v>
      </c>
      <c r="BD33" s="52">
        <v>1274.0625</v>
      </c>
      <c r="BE33" s="46">
        <v>1241.5625</v>
      </c>
      <c r="BF33" s="54">
        <v>1220</v>
      </c>
      <c r="BG33" s="55">
        <v>1247.3076923076924</v>
      </c>
      <c r="BH33" s="57">
        <v>1205</v>
      </c>
      <c r="BI33" s="62">
        <v>1151</v>
      </c>
      <c r="BJ33" s="57">
        <v>1188.8461538461538</v>
      </c>
      <c r="BK33" s="63">
        <v>1188.8888888888889</v>
      </c>
      <c r="BL33" s="66">
        <f t="shared" si="0"/>
        <v>5.4446908105444711</v>
      </c>
      <c r="BM33" s="66">
        <f t="shared" si="1"/>
        <v>3.5946655163787687E-3</v>
      </c>
    </row>
    <row r="34" spans="1:65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46">
        <v>1112.5</v>
      </c>
      <c r="AZ34" s="46">
        <v>1071.1538461538462</v>
      </c>
      <c r="BA34" s="48">
        <v>1085.22</v>
      </c>
      <c r="BB34" s="48">
        <v>1103.5294117647059</v>
      </c>
      <c r="BC34" s="49">
        <v>1099.5</v>
      </c>
      <c r="BD34" s="52">
        <v>1192.3529411764705</v>
      </c>
      <c r="BE34" s="46">
        <v>1194</v>
      </c>
      <c r="BF34" s="54">
        <v>1182.35294117647</v>
      </c>
      <c r="BG34" s="55">
        <v>1192.9411764705901</v>
      </c>
      <c r="BH34" s="57">
        <v>1181.3333333333301</v>
      </c>
      <c r="BI34" s="62">
        <v>1076.43</v>
      </c>
      <c r="BJ34" s="57">
        <v>1042.1428571428571</v>
      </c>
      <c r="BK34" s="63">
        <v>1004.2857142857143</v>
      </c>
      <c r="BL34" s="66">
        <f t="shared" si="0"/>
        <v>-9.7271268057784877</v>
      </c>
      <c r="BM34" s="66">
        <f t="shared" si="1"/>
        <v>-3.6326250856751128</v>
      </c>
    </row>
    <row r="35" spans="1:65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46">
        <v>1122</v>
      </c>
      <c r="AZ35" s="46">
        <v>1082.5</v>
      </c>
      <c r="BA35" s="48">
        <v>1119.68</v>
      </c>
      <c r="BB35" s="48">
        <v>1149.4117647058824</v>
      </c>
      <c r="BC35" s="49">
        <v>1087.1428571428571</v>
      </c>
      <c r="BD35" s="52">
        <v>1189.3333333333333</v>
      </c>
      <c r="BE35" s="46">
        <v>1189.0625</v>
      </c>
      <c r="BF35" s="54">
        <v>1175.2941176470599</v>
      </c>
      <c r="BG35" s="55">
        <v>1187.04545454545</v>
      </c>
      <c r="BH35" s="57">
        <v>1129.0625</v>
      </c>
      <c r="BI35" s="62">
        <v>1035.33</v>
      </c>
      <c r="BJ35" s="57">
        <v>1105.5263157894738</v>
      </c>
      <c r="BK35" s="63">
        <v>1105.55555555556</v>
      </c>
      <c r="BL35" s="66">
        <f t="shared" si="0"/>
        <v>-1.4656367597540128</v>
      </c>
      <c r="BM35" s="66">
        <f t="shared" si="1"/>
        <v>2.6448729142499084E-3</v>
      </c>
    </row>
    <row r="36" spans="1:65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46">
        <v>1150</v>
      </c>
      <c r="AZ36" s="46">
        <v>1212.5</v>
      </c>
      <c r="BA36" s="48">
        <v>1123.57</v>
      </c>
      <c r="BB36" s="48">
        <v>1154.2857142857099</v>
      </c>
      <c r="BC36" s="49">
        <v>1225.5</v>
      </c>
      <c r="BD36" s="52">
        <v>1205.5555555555557</v>
      </c>
      <c r="BE36" s="46">
        <v>1250</v>
      </c>
      <c r="BF36" s="54">
        <v>1238.8888888888889</v>
      </c>
      <c r="BG36" s="55">
        <v>1265</v>
      </c>
      <c r="BH36" s="57">
        <v>1270</v>
      </c>
      <c r="BI36" s="62">
        <v>1212.5</v>
      </c>
      <c r="BJ36" s="57">
        <v>1292.8571428571399</v>
      </c>
      <c r="BK36" s="63">
        <v>1303.3333333333301</v>
      </c>
      <c r="BL36" s="66">
        <f t="shared" si="0"/>
        <v>13.33333333333305</v>
      </c>
      <c r="BM36" s="66">
        <f t="shared" si="1"/>
        <v>0.81031307550642162</v>
      </c>
    </row>
    <row r="37" spans="1:65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46">
        <v>1153.8461538461499</v>
      </c>
      <c r="AZ37" s="46">
        <v>1117.7777777777801</v>
      </c>
      <c r="BA37" s="48">
        <v>1108.57</v>
      </c>
      <c r="BB37" s="48">
        <v>1129.4117647058824</v>
      </c>
      <c r="BC37" s="49">
        <v>1147.64705882353</v>
      </c>
      <c r="BD37" s="52">
        <v>1141.1764705882299</v>
      </c>
      <c r="BE37" s="46">
        <v>1155</v>
      </c>
      <c r="BF37" s="54">
        <v>1150.5</v>
      </c>
      <c r="BG37" s="55">
        <v>1100</v>
      </c>
      <c r="BH37" s="57">
        <v>1120</v>
      </c>
      <c r="BI37" s="62">
        <v>1189.47</v>
      </c>
      <c r="BJ37" s="57">
        <v>1126.3157894736801</v>
      </c>
      <c r="BK37" s="63">
        <v>1121.6666666666599</v>
      </c>
      <c r="BL37" s="66">
        <f t="shared" si="0"/>
        <v>-2.788888888889145</v>
      </c>
      <c r="BM37" s="66">
        <f t="shared" si="1"/>
        <v>-0.41277258567001474</v>
      </c>
    </row>
    <row r="38" spans="1:65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46">
        <v>1316.6666666666667</v>
      </c>
      <c r="AZ38" s="46">
        <v>1316.6666666666667</v>
      </c>
      <c r="BA38" s="48">
        <v>1308.8800000000001</v>
      </c>
      <c r="BB38" s="48">
        <v>1280</v>
      </c>
      <c r="BC38" s="49">
        <v>1240</v>
      </c>
      <c r="BD38" s="52">
        <v>1283.3333333333333</v>
      </c>
      <c r="BE38" s="46">
        <v>1222.2222222222222</v>
      </c>
      <c r="BF38" s="54">
        <v>1220</v>
      </c>
      <c r="BG38" s="55">
        <v>1246.6666666666699</v>
      </c>
      <c r="BH38" s="57">
        <v>1233.3333333333333</v>
      </c>
      <c r="BI38" s="62">
        <v>1280</v>
      </c>
      <c r="BJ38" s="57">
        <v>1250</v>
      </c>
      <c r="BK38" s="63">
        <v>1257.1428571428601</v>
      </c>
      <c r="BL38" s="66">
        <f t="shared" si="0"/>
        <v>-4.52079566003595</v>
      </c>
      <c r="BM38" s="66">
        <f t="shared" si="1"/>
        <v>0.57142857142880532</v>
      </c>
    </row>
    <row r="39" spans="1:65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46">
        <v>1355.4166666666699</v>
      </c>
      <c r="AZ39" s="46">
        <v>1376.2083333333348</v>
      </c>
      <c r="BA39" s="48">
        <v>1296.92</v>
      </c>
      <c r="BB39" s="48">
        <v>1280.3571428571429</v>
      </c>
      <c r="BC39" s="49">
        <v>1262.2222222222199</v>
      </c>
      <c r="BD39" s="52">
        <v>1234.44444444444</v>
      </c>
      <c r="BE39" s="46">
        <v>1229</v>
      </c>
      <c r="BF39" s="54">
        <v>1218.8888888888889</v>
      </c>
      <c r="BG39" s="55">
        <v>1212.2222222222222</v>
      </c>
      <c r="BH39" s="57">
        <v>1258.8888888888889</v>
      </c>
      <c r="BI39" s="62">
        <v>1258.8900000000001</v>
      </c>
      <c r="BJ39" s="57">
        <v>1308.3333333333301</v>
      </c>
      <c r="BK39" s="63">
        <v>1283.5</v>
      </c>
      <c r="BL39" s="66">
        <f t="shared" si="0"/>
        <v>-5.3058715032280173</v>
      </c>
      <c r="BM39" s="66">
        <f t="shared" si="1"/>
        <v>-1.8980891719742778</v>
      </c>
    </row>
    <row r="40" spans="1:65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46">
        <v>1286.6666666666699</v>
      </c>
      <c r="AZ40" s="46">
        <v>1281.6666666666699</v>
      </c>
      <c r="BA40" s="48">
        <v>1296.6600000000001</v>
      </c>
      <c r="BB40" s="48">
        <v>1320</v>
      </c>
      <c r="BC40" s="49">
        <v>1300</v>
      </c>
      <c r="BD40" s="52">
        <v>1280</v>
      </c>
      <c r="BE40" s="46">
        <v>1266.6666666666699</v>
      </c>
      <c r="BF40" s="46">
        <v>1265.6766666666699</v>
      </c>
      <c r="BG40" s="55">
        <v>1230</v>
      </c>
      <c r="BH40" s="57">
        <v>1180</v>
      </c>
      <c r="BI40" s="62">
        <v>1200.22</v>
      </c>
      <c r="BJ40" s="57">
        <v>1175</v>
      </c>
      <c r="BK40" s="63">
        <v>1162.5</v>
      </c>
      <c r="BL40" s="66">
        <f t="shared" si="0"/>
        <v>-9.6502590673577409</v>
      </c>
      <c r="BM40" s="66">
        <f t="shared" si="1"/>
        <v>-1.0638297872340425</v>
      </c>
    </row>
    <row r="41" spans="1:65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46">
        <v>1200</v>
      </c>
      <c r="AZ41" s="46">
        <v>1212.5</v>
      </c>
      <c r="BA41" s="3">
        <v>1205.8800000000001</v>
      </c>
      <c r="BB41" s="48">
        <v>1208.2352941176471</v>
      </c>
      <c r="BC41" s="49">
        <v>1205.2631578947369</v>
      </c>
      <c r="BD41" s="52">
        <v>1218.1818181818182</v>
      </c>
      <c r="BE41" s="46">
        <v>1214.6666666666699</v>
      </c>
      <c r="BF41" s="54">
        <v>1225</v>
      </c>
      <c r="BG41" s="55">
        <v>1238.3333333333301</v>
      </c>
      <c r="BH41" s="57">
        <v>1297.2222222222222</v>
      </c>
      <c r="BI41" s="62">
        <v>1313.64</v>
      </c>
      <c r="BJ41" s="57">
        <v>1286.6666666666667</v>
      </c>
      <c r="BK41" s="63">
        <v>1232.5</v>
      </c>
      <c r="BL41" s="66">
        <f t="shared" si="0"/>
        <v>2.7083333333333335</v>
      </c>
      <c r="BM41" s="66">
        <f t="shared" si="1"/>
        <v>-4.2098445595854983</v>
      </c>
    </row>
    <row r="42" spans="1:65" x14ac:dyDescent="0.25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:AY42" si="4">AVERAGE(AX5:AX41)</f>
        <v>1210.5577166624942</v>
      </c>
      <c r="AY42" s="14">
        <f t="shared" si="4"/>
        <v>1216.533440084909</v>
      </c>
      <c r="AZ42" s="14">
        <f t="shared" ref="AZ42:BD42" si="5">AVERAGE(AZ5:AZ41)</f>
        <v>1211.1839072680129</v>
      </c>
      <c r="BA42" s="14">
        <f t="shared" si="5"/>
        <v>1210.4445945945947</v>
      </c>
      <c r="BB42" s="14">
        <f t="shared" si="5"/>
        <v>1217.2750035612264</v>
      </c>
      <c r="BC42" s="14">
        <f t="shared" si="5"/>
        <v>1209.842791747724</v>
      </c>
      <c r="BD42" s="14">
        <f t="shared" si="5"/>
        <v>1210.3723313275739</v>
      </c>
      <c r="BE42" s="14">
        <f t="shared" ref="BE42:BG42" si="6">AVERAGE(BE5:BE41)</f>
        <v>1212.7527527962316</v>
      </c>
      <c r="BF42" s="14">
        <f t="shared" si="6"/>
        <v>1218.0878431041665</v>
      </c>
      <c r="BG42" s="14">
        <f t="shared" si="6"/>
        <v>1223.5048706287937</v>
      </c>
      <c r="BH42" s="14">
        <f t="shared" ref="BH42:BJ42" si="7">AVERAGE(BH5:BH41)</f>
        <v>1215.2514084572904</v>
      </c>
      <c r="BI42" s="14">
        <f t="shared" si="7"/>
        <v>1204.3316216216217</v>
      </c>
      <c r="BJ42" s="14">
        <f t="shared" si="7"/>
        <v>1207.370866473128</v>
      </c>
      <c r="BK42" s="14">
        <f t="shared" ref="BK42" si="8">AVERAGE(BK5:BK41)</f>
        <v>1202.0358652630712</v>
      </c>
      <c r="BL42" s="67">
        <f t="shared" si="0"/>
        <v>-1.1917119862176533</v>
      </c>
      <c r="BM42" s="67">
        <f t="shared" si="1"/>
        <v>-0.44186930115689982</v>
      </c>
    </row>
    <row r="43" spans="1:65" x14ac:dyDescent="0.25">
      <c r="A43" s="11" t="s">
        <v>44</v>
      </c>
      <c r="D43" s="15"/>
      <c r="E43" s="14">
        <f t="shared" ref="E43:AU43" si="9">E42/D42*100-100</f>
        <v>6.1146581746067028</v>
      </c>
      <c r="F43" s="14">
        <f t="shared" si="9"/>
        <v>14.075220535977053</v>
      </c>
      <c r="G43" s="14">
        <f t="shared" si="9"/>
        <v>-7.6798537077361857</v>
      </c>
      <c r="H43" s="14">
        <f t="shared" si="9"/>
        <v>1.9256342410588303</v>
      </c>
      <c r="I43" s="14">
        <f t="shared" si="9"/>
        <v>11.001193587627128</v>
      </c>
      <c r="J43" s="14">
        <f t="shared" si="9"/>
        <v>-12.219063838404338</v>
      </c>
      <c r="K43" s="14">
        <f t="shared" si="9"/>
        <v>5.6397868709871659</v>
      </c>
      <c r="L43" s="14">
        <f t="shared" si="9"/>
        <v>1.5201810614093603</v>
      </c>
      <c r="M43" s="14">
        <f t="shared" si="9"/>
        <v>-11.589572726145434</v>
      </c>
      <c r="N43" s="14">
        <f t="shared" si="9"/>
        <v>5.9964254123891578</v>
      </c>
      <c r="O43" s="14">
        <f t="shared" si="9"/>
        <v>1.3855057918391793</v>
      </c>
      <c r="P43" s="14">
        <f t="shared" si="9"/>
        <v>40.204211194217123</v>
      </c>
      <c r="Q43" s="14">
        <f t="shared" si="9"/>
        <v>4.3013494771006151</v>
      </c>
      <c r="R43" s="14">
        <f t="shared" si="9"/>
        <v>9.8997440165187669</v>
      </c>
      <c r="S43" s="14">
        <f t="shared" si="9"/>
        <v>-17.922740367098214</v>
      </c>
      <c r="T43" s="14">
        <f t="shared" si="9"/>
        <v>-14.544215738929282</v>
      </c>
      <c r="U43" s="14">
        <f t="shared" si="9"/>
        <v>26.471686069603976</v>
      </c>
      <c r="V43" s="14">
        <f t="shared" si="9"/>
        <v>38.916809585118301</v>
      </c>
      <c r="W43" s="14">
        <f t="shared" si="9"/>
        <v>-4.7659887004221986</v>
      </c>
      <c r="X43" s="14">
        <f t="shared" si="9"/>
        <v>-14.149884803789377</v>
      </c>
      <c r="Y43" s="14">
        <f t="shared" si="9"/>
        <v>-1.6766764959471061</v>
      </c>
      <c r="Z43" s="14">
        <f t="shared" si="9"/>
        <v>-10.095076443298041</v>
      </c>
      <c r="AA43" s="14">
        <f t="shared" si="9"/>
        <v>-4.0161244422701117</v>
      </c>
      <c r="AB43" s="14">
        <f t="shared" si="9"/>
        <v>-1.2228479007103061</v>
      </c>
      <c r="AC43" s="14">
        <f t="shared" si="9"/>
        <v>-0.48906296827139784</v>
      </c>
      <c r="AD43" s="14">
        <f t="shared" si="9"/>
        <v>-0.44762544757185196</v>
      </c>
      <c r="AE43" s="14">
        <f t="shared" si="9"/>
        <v>6.3060989748842502</v>
      </c>
      <c r="AF43" s="14">
        <f t="shared" si="9"/>
        <v>3.2285682312159167</v>
      </c>
      <c r="AG43" s="14">
        <f t="shared" si="9"/>
        <v>-0.45946781091559785</v>
      </c>
      <c r="AH43" s="14">
        <f t="shared" si="9"/>
        <v>-3.6481925824806751</v>
      </c>
      <c r="AI43" s="14">
        <f t="shared" si="9"/>
        <v>0.53705258521688393</v>
      </c>
      <c r="AJ43" s="14">
        <f t="shared" si="9"/>
        <v>-8.4503054327759202</v>
      </c>
      <c r="AK43" s="14">
        <f t="shared" si="9"/>
        <v>3.4515187485872474</v>
      </c>
      <c r="AL43" s="14">
        <f t="shared" si="9"/>
        <v>0.8041301953545883</v>
      </c>
      <c r="AM43" s="14">
        <f t="shared" si="9"/>
        <v>2.0963634414594026</v>
      </c>
      <c r="AN43" s="14">
        <f t="shared" si="9"/>
        <v>-0.40866912685214629</v>
      </c>
      <c r="AO43" s="14">
        <f t="shared" si="9"/>
        <v>8.4039973126755996</v>
      </c>
      <c r="AP43" s="14">
        <f t="shared" si="9"/>
        <v>3.9478575980291311</v>
      </c>
      <c r="AQ43" s="14">
        <f t="shared" si="9"/>
        <v>4.0632295067568123</v>
      </c>
      <c r="AR43" s="14">
        <f t="shared" si="9"/>
        <v>-2.3562516855424462</v>
      </c>
      <c r="AS43" s="14">
        <f t="shared" si="9"/>
        <v>0.97841898960035678</v>
      </c>
      <c r="AT43" s="14">
        <f t="shared" si="9"/>
        <v>2.7101580870733386</v>
      </c>
      <c r="AU43" s="14">
        <f t="shared" si="9"/>
        <v>1.8500064214505869</v>
      </c>
      <c r="AV43" s="14">
        <f t="shared" ref="AV43" si="10">AV42/AU42*100-100</f>
        <v>-1.5572610371788755</v>
      </c>
      <c r="AW43" s="14">
        <f t="shared" ref="AW43:AX43" si="11">AW42/AV42*100-100</f>
        <v>1.7724406569767268</v>
      </c>
      <c r="AX43" s="14">
        <f t="shared" si="11"/>
        <v>-0.11858361815008323</v>
      </c>
      <c r="AY43" s="14">
        <f>AY42/AX42*100-100</f>
        <v>0.49363391271337775</v>
      </c>
      <c r="AZ43" s="14">
        <f>AZ42/AY42*100-100</f>
        <v>-0.43973578042562167</v>
      </c>
      <c r="BA43" s="14">
        <f t="shared" ref="BA43:BD43" si="12">BA42/AZ42*100-100</f>
        <v>-6.1040496738911543E-2</v>
      </c>
      <c r="BB43" s="14">
        <f t="shared" si="12"/>
        <v>0.56428927000324336</v>
      </c>
      <c r="BC43" s="14">
        <f t="shared" si="12"/>
        <v>-0.61056144188937367</v>
      </c>
      <c r="BD43" s="14">
        <f t="shared" si="12"/>
        <v>4.3769288329187361E-2</v>
      </c>
      <c r="BE43" s="14">
        <f t="shared" ref="BE43" si="13">BE42/BD42*100-100</f>
        <v>0.19666852976114058</v>
      </c>
      <c r="BF43" s="14">
        <f t="shared" ref="BF43" si="14">BF42/BE42*100-100</f>
        <v>0.4399157450382063</v>
      </c>
      <c r="BG43" s="14">
        <f>BG42/BF42*100-100</f>
        <v>0.44471567098334219</v>
      </c>
      <c r="BH43" s="14">
        <f>BH42/BG42*100-100</f>
        <v>-0.67457534249632545</v>
      </c>
      <c r="BI43" s="14">
        <f t="shared" ref="BI43" si="15">BI42/BH42*100-100</f>
        <v>-0.89856195678315487</v>
      </c>
      <c r="BJ43" s="14">
        <f>BJ42/BI42*100-100</f>
        <v>0.25235946619204697</v>
      </c>
      <c r="BK43" s="14">
        <f>BK42/BJ42*100-100</f>
        <v>-0.44186930115689904</v>
      </c>
      <c r="BL43" s="68"/>
      <c r="BM43" s="68"/>
    </row>
    <row r="44" spans="1:65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16">P42/D42*100-100</f>
        <v>58.557211498363387</v>
      </c>
      <c r="Q44" s="14">
        <f t="shared" si="16"/>
        <v>55.84775386444062</v>
      </c>
      <c r="R44" s="14">
        <f t="shared" si="16"/>
        <v>50.143284183699905</v>
      </c>
      <c r="S44" s="14">
        <f t="shared" si="16"/>
        <v>33.484941402381196</v>
      </c>
      <c r="T44" s="14">
        <f t="shared" si="16"/>
        <v>11.915519972191973</v>
      </c>
      <c r="U44" s="14">
        <f t="shared" si="16"/>
        <v>27.513444232164247</v>
      </c>
      <c r="V44" s="14">
        <f t="shared" si="16"/>
        <v>101.79507791228102</v>
      </c>
      <c r="W44" s="14">
        <f t="shared" si="16"/>
        <v>81.917772643436706</v>
      </c>
      <c r="X44" s="14">
        <f t="shared" si="16"/>
        <v>53.838001217019126</v>
      </c>
      <c r="Y44" s="14">
        <f t="shared" si="16"/>
        <v>71.086873203597719</v>
      </c>
      <c r="Z44" s="14">
        <f t="shared" si="16"/>
        <v>45.113877162189425</v>
      </c>
      <c r="AA44" s="14">
        <f t="shared" si="16"/>
        <v>37.382481040563533</v>
      </c>
      <c r="AB44" s="14">
        <f t="shared" si="16"/>
        <v>-3.2108229137039785</v>
      </c>
      <c r="AC44" s="14">
        <f t="shared" si="16"/>
        <v>-7.6562119792913279</v>
      </c>
      <c r="AD44" s="14">
        <f t="shared" si="16"/>
        <v>-16.350638894610768</v>
      </c>
      <c r="AE44" s="14">
        <f t="shared" si="16"/>
        <v>8.3422777591210604</v>
      </c>
      <c r="AF44" s="14">
        <f t="shared" si="16"/>
        <v>30.874911612947898</v>
      </c>
      <c r="AG44" s="14">
        <f t="shared" si="16"/>
        <v>3.0061253787869759</v>
      </c>
      <c r="AH44" s="14">
        <f t="shared" si="16"/>
        <v>-28.555612636349039</v>
      </c>
      <c r="AI44" s="14">
        <f t="shared" si="16"/>
        <v>-24.577280414000327</v>
      </c>
      <c r="AJ44" s="14">
        <f t="shared" si="16"/>
        <v>-19.569974650046348</v>
      </c>
      <c r="AK44" s="14">
        <f t="shared" si="16"/>
        <v>-15.375030268407258</v>
      </c>
      <c r="AL44" s="14">
        <f t="shared" si="16"/>
        <v>-5.1159143556659501</v>
      </c>
      <c r="AM44" s="14">
        <f t="shared" si="16"/>
        <v>0.92653621730465829</v>
      </c>
      <c r="AN44" s="14">
        <f t="shared" si="16"/>
        <v>1.7584314659605269</v>
      </c>
      <c r="AO44" s="14">
        <f t="shared" si="16"/>
        <v>10.852345081032453</v>
      </c>
      <c r="AP44" s="14">
        <f t="shared" si="16"/>
        <v>15.746749715370782</v>
      </c>
      <c r="AQ44" s="14">
        <f t="shared" si="16"/>
        <v>13.304699320567678</v>
      </c>
      <c r="AR44" s="14">
        <f t="shared" si="16"/>
        <v>7.1747456433019181</v>
      </c>
      <c r="AS44" s="14">
        <f t="shared" si="16"/>
        <v>8.7229104834941182</v>
      </c>
      <c r="AT44" s="14">
        <f t="shared" si="16"/>
        <v>15.897642428822294</v>
      </c>
      <c r="AU44" s="14">
        <f t="shared" si="16"/>
        <v>17.411196390516025</v>
      </c>
      <c r="AV44" s="14">
        <f t="shared" ref="AV44" si="17">AV42/AJ42*100-100</f>
        <v>26.251428934008686</v>
      </c>
      <c r="AW44" s="14">
        <f t="shared" ref="AW44:AX44" si="18">AW42/AK42*100-100</f>
        <v>24.202295089267437</v>
      </c>
      <c r="AX44" s="14">
        <f t="shared" si="18"/>
        <v>23.065405428836328</v>
      </c>
      <c r="AY44" s="14">
        <f>AY42/AM42*100-100</f>
        <v>21.133499603796906</v>
      </c>
      <c r="AZ44" s="14">
        <f>AZ42/AN42*100-100</f>
        <v>21.095713057163351</v>
      </c>
      <c r="BA44" s="14">
        <f t="shared" ref="BA44:BD44" si="19">BA42/AO42*100-100</f>
        <v>11.639606133078217</v>
      </c>
      <c r="BB44" s="14">
        <f t="shared" si="19"/>
        <v>8.0056665388067643</v>
      </c>
      <c r="BC44" s="14">
        <f t="shared" si="19"/>
        <v>3.1548089490103877</v>
      </c>
      <c r="BD44" s="14">
        <f t="shared" si="19"/>
        <v>5.6902882736676617</v>
      </c>
      <c r="BE44" s="14">
        <f t="shared" ref="BE44" si="20">BE42/AS42*100-100</f>
        <v>4.8720596631861781</v>
      </c>
      <c r="BF44" s="14">
        <f t="shared" ref="BF44" si="21">BF42/AT42*100-100</f>
        <v>2.5540319746107087</v>
      </c>
      <c r="BG44" s="14">
        <f>BG42/AU42*100-100</f>
        <v>1.1390273259051611</v>
      </c>
      <c r="BH44" s="14">
        <f>BH42/AV42*100-100</f>
        <v>2.0458892594033955</v>
      </c>
      <c r="BI44" s="14">
        <f t="shared" ref="BI44" si="22">BI42/AW42*100-100</f>
        <v>-0.63228997237897033</v>
      </c>
      <c r="BJ44" s="14">
        <f>BJ42/AX42*100-100</f>
        <v>-0.26325470859434574</v>
      </c>
      <c r="BK44" s="14">
        <f>BK42/AY42*100-100</f>
        <v>-1.1917119862176548</v>
      </c>
      <c r="BL44" s="69"/>
      <c r="BM44" s="69"/>
    </row>
    <row r="46" spans="1:65" ht="15" customHeight="1" x14ac:dyDescent="0.25">
      <c r="A46" s="12" t="s">
        <v>47</v>
      </c>
      <c r="BL46" s="71"/>
      <c r="BM46" s="71"/>
    </row>
    <row r="47" spans="1:65" ht="15" customHeight="1" x14ac:dyDescent="0.25">
      <c r="A47" s="4" t="s">
        <v>27</v>
      </c>
      <c r="B47" s="63">
        <v>1407.27</v>
      </c>
      <c r="C47" s="4"/>
      <c r="F47" s="4"/>
      <c r="G47" s="4"/>
      <c r="H47" s="22"/>
      <c r="I47" s="29"/>
      <c r="BL47"/>
      <c r="BM47"/>
    </row>
    <row r="48" spans="1:65" ht="15" customHeight="1" x14ac:dyDescent="0.25">
      <c r="A48" s="4" t="s">
        <v>14</v>
      </c>
      <c r="B48" s="63">
        <v>1366.67</v>
      </c>
      <c r="C48" s="4"/>
      <c r="F48" s="4"/>
      <c r="G48" s="4"/>
      <c r="H48" s="3"/>
      <c r="I48" s="29"/>
      <c r="BL48"/>
      <c r="BM48"/>
    </row>
    <row r="49" spans="1:65" ht="15" customHeight="1" x14ac:dyDescent="0.25">
      <c r="A49" s="4" t="s">
        <v>19</v>
      </c>
      <c r="B49" s="63">
        <v>1316.67</v>
      </c>
      <c r="C49" s="4"/>
      <c r="F49" s="4"/>
      <c r="G49" s="4"/>
      <c r="H49" s="22"/>
      <c r="I49" s="29"/>
      <c r="BL49"/>
      <c r="BM49"/>
    </row>
    <row r="50" spans="1:65" ht="15" customHeight="1" x14ac:dyDescent="0.25">
      <c r="BL50"/>
      <c r="BM50"/>
    </row>
    <row r="51" spans="1:65" ht="15" customHeight="1" x14ac:dyDescent="0.25">
      <c r="A51" s="12" t="s">
        <v>48</v>
      </c>
      <c r="BL51"/>
      <c r="BM51"/>
    </row>
    <row r="52" spans="1:65" x14ac:dyDescent="0.25">
      <c r="A52" s="4" t="s">
        <v>12</v>
      </c>
      <c r="B52" s="63">
        <v>1055</v>
      </c>
      <c r="C52" s="4"/>
      <c r="H52" s="4"/>
      <c r="I52" s="29"/>
      <c r="BL52"/>
      <c r="BM52"/>
    </row>
    <row r="53" spans="1:65" x14ac:dyDescent="0.25">
      <c r="A53" s="4" t="s">
        <v>10</v>
      </c>
      <c r="B53" s="63">
        <v>1026.43</v>
      </c>
      <c r="C53" s="4"/>
      <c r="H53" s="4"/>
      <c r="I53" s="29"/>
      <c r="BL53"/>
      <c r="BM53"/>
    </row>
    <row r="54" spans="1:65" x14ac:dyDescent="0.25">
      <c r="A54" s="4" t="s">
        <v>34</v>
      </c>
      <c r="B54" s="63">
        <v>1004.2857142857143</v>
      </c>
      <c r="C54" s="4"/>
      <c r="H54" s="4"/>
      <c r="I54" s="29"/>
      <c r="BL54"/>
      <c r="BM54"/>
    </row>
    <row r="55" spans="1:65" x14ac:dyDescent="0.25">
      <c r="BL55"/>
      <c r="BM55"/>
    </row>
    <row r="56" spans="1:65" x14ac:dyDescent="0.25">
      <c r="D56" s="4"/>
      <c r="BL56" s="72"/>
      <c r="BM56" s="72"/>
    </row>
    <row r="57" spans="1:65" x14ac:dyDescent="0.25">
      <c r="BL57" s="72"/>
      <c r="BM57" s="72"/>
    </row>
    <row r="58" spans="1:65" x14ac:dyDescent="0.25">
      <c r="A58" s="4"/>
      <c r="B58" s="22"/>
      <c r="BL58" s="72"/>
      <c r="BM58" s="72"/>
    </row>
    <row r="59" spans="1:65" x14ac:dyDescent="0.25">
      <c r="BL59" s="72"/>
      <c r="BM59" s="72"/>
    </row>
    <row r="60" spans="1:65" x14ac:dyDescent="0.25">
      <c r="BL60" s="72"/>
      <c r="BM60" s="72"/>
    </row>
    <row r="61" spans="1:65" x14ac:dyDescent="0.25">
      <c r="BL61" s="72"/>
      <c r="BM61" s="72"/>
    </row>
    <row r="62" spans="1:65" x14ac:dyDescent="0.25">
      <c r="BL62" s="72"/>
      <c r="BM62" s="72"/>
    </row>
    <row r="63" spans="1:65" x14ac:dyDescent="0.25">
      <c r="BL63" s="72"/>
      <c r="BM63" s="72"/>
    </row>
    <row r="64" spans="1:65" x14ac:dyDescent="0.25">
      <c r="BL64" s="72"/>
      <c r="BM64" s="72"/>
    </row>
    <row r="65" spans="64:65" x14ac:dyDescent="0.25">
      <c r="BL65" s="72"/>
      <c r="BM65" s="72"/>
    </row>
    <row r="66" spans="64:65" x14ac:dyDescent="0.25">
      <c r="BL66" s="72"/>
      <c r="BM66" s="72"/>
    </row>
    <row r="67" spans="64:65" x14ac:dyDescent="0.25">
      <c r="BL67" s="72"/>
      <c r="BM67" s="72"/>
    </row>
    <row r="68" spans="64:65" x14ac:dyDescent="0.25">
      <c r="BL68" s="72"/>
      <c r="BM68" s="72"/>
    </row>
    <row r="69" spans="64:65" x14ac:dyDescent="0.25">
      <c r="BL69" s="72"/>
      <c r="BM69" s="72"/>
    </row>
    <row r="70" spans="64:65" x14ac:dyDescent="0.25">
      <c r="BL70" s="72"/>
      <c r="BM70" s="72"/>
    </row>
    <row r="71" spans="64:65" x14ac:dyDescent="0.25">
      <c r="BL71" s="72"/>
      <c r="BM71" s="72"/>
    </row>
    <row r="72" spans="64:65" x14ac:dyDescent="0.25">
      <c r="BL72" s="72"/>
      <c r="BM72" s="72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2020-07-16T09:13:17Z</dcterms:modified>
</cp:coreProperties>
</file>